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Enseigne\Excel-interactif\WebInp\ACTUALISATION-CLASSEURS-XLSX\"/>
    </mc:Choice>
  </mc:AlternateContent>
  <bookViews>
    <workbookView xWindow="0" yWindow="4035" windowWidth="5370" windowHeight="3975"/>
  </bookViews>
  <sheets>
    <sheet name="AnimRampe" sheetId="1" r:id="rId1"/>
  </sheets>
  <definedNames>
    <definedName name="iinit">AnimRampe!$B$9</definedName>
    <definedName name="ligne">AnimRampe!#REF!</definedName>
    <definedName name="pente">AnimRampe!$B$7</definedName>
    <definedName name="tau">AnimRampe!$B$8</definedName>
    <definedName name="xpas">AnimRampe!$B$6</definedName>
  </definedNames>
  <calcPr calcId="152511"/>
</workbook>
</file>

<file path=xl/calcChain.xml><?xml version="1.0" encoding="utf-8"?>
<calcChain xmlns="http://schemas.openxmlformats.org/spreadsheetml/2006/main">
  <c r="B7" i="1" l="1"/>
  <c r="B9" i="1"/>
  <c r="B8" i="1"/>
  <c r="B6" i="1"/>
  <c r="D4" i="1" s="1"/>
  <c r="D5" i="1" s="1"/>
  <c r="D6" i="1" s="1"/>
  <c r="D7" i="1" s="1"/>
  <c r="D8" i="1" s="1"/>
  <c r="D9" i="1" s="1"/>
  <c r="D10" i="1" s="1"/>
  <c r="D11" i="1" s="1"/>
  <c r="D12" i="1" s="1"/>
  <c r="A10" i="1"/>
  <c r="H2" i="1"/>
  <c r="H3" i="1"/>
  <c r="E3" i="1"/>
  <c r="D13" i="1" l="1"/>
  <c r="G12" i="1"/>
  <c r="F9" i="1"/>
  <c r="G5" i="1"/>
  <c r="G9" i="1"/>
  <c r="G7" i="1"/>
  <c r="G10" i="1"/>
  <c r="G4" i="1"/>
  <c r="G6" i="1"/>
  <c r="G11" i="1"/>
  <c r="F6" i="1"/>
  <c r="H6" i="1" s="1"/>
  <c r="I6" i="1" s="1"/>
  <c r="F10" i="1"/>
  <c r="I3" i="1"/>
  <c r="G8" i="1"/>
  <c r="E5" i="1"/>
  <c r="F13" i="1"/>
  <c r="F5" i="1"/>
  <c r="H5" i="1" s="1"/>
  <c r="E4" i="1"/>
  <c r="E7" i="1"/>
  <c r="F8" i="1"/>
  <c r="H8" i="1" s="1"/>
  <c r="E11" i="1"/>
  <c r="F12" i="1"/>
  <c r="H12" i="1" s="1"/>
  <c r="I12" i="1" s="1"/>
  <c r="F4" i="1"/>
  <c r="H4" i="1" s="1"/>
  <c r="E6" i="1"/>
  <c r="E9" i="1"/>
  <c r="F11" i="1"/>
  <c r="E12" i="1"/>
  <c r="E10" i="1"/>
  <c r="E2" i="1"/>
  <c r="I2" i="1" s="1"/>
  <c r="E8" i="1"/>
  <c r="F7" i="1"/>
  <c r="H7" i="1" s="1"/>
  <c r="I7" i="1" s="1"/>
  <c r="H11" i="1" l="1"/>
  <c r="I11" i="1" s="1"/>
  <c r="I8" i="1"/>
  <c r="H9" i="1"/>
  <c r="I9" i="1" s="1"/>
  <c r="K6" i="1"/>
  <c r="J6" i="1"/>
  <c r="D14" i="1"/>
  <c r="G13" i="1"/>
  <c r="H13" i="1" s="1"/>
  <c r="I13" i="1" s="1"/>
  <c r="E13" i="1"/>
  <c r="I5" i="1"/>
  <c r="I4" i="1"/>
  <c r="H10" i="1"/>
  <c r="I10" i="1" s="1"/>
  <c r="K12" i="1" l="1"/>
  <c r="J12" i="1"/>
  <c r="K10" i="1"/>
  <c r="J10" i="1"/>
  <c r="K11" i="1"/>
  <c r="J11" i="1"/>
  <c r="K8" i="1"/>
  <c r="J8" i="1"/>
  <c r="K4" i="1"/>
  <c r="J4" i="1"/>
  <c r="D15" i="1"/>
  <c r="F14" i="1"/>
  <c r="H14" i="1" s="1"/>
  <c r="I14" i="1" s="1"/>
  <c r="G14" i="1"/>
  <c r="E14" i="1"/>
  <c r="J5" i="1"/>
  <c r="K5" i="1"/>
  <c r="K9" i="1"/>
  <c r="J9" i="1"/>
  <c r="J7" i="1"/>
  <c r="K7" i="1"/>
  <c r="J13" i="1" l="1"/>
  <c r="D16" i="1"/>
  <c r="F15" i="1"/>
  <c r="G15" i="1"/>
  <c r="E15" i="1"/>
  <c r="K13" i="1"/>
  <c r="D17" i="1" l="1"/>
  <c r="E16" i="1"/>
  <c r="F16" i="1"/>
  <c r="G16" i="1"/>
  <c r="H15" i="1"/>
  <c r="I15" i="1" s="1"/>
  <c r="J15" i="1" l="1"/>
  <c r="K14" i="1"/>
  <c r="J14" i="1"/>
  <c r="D18" i="1"/>
  <c r="F17" i="1"/>
  <c r="H17" i="1" s="1"/>
  <c r="I17" i="1" s="1"/>
  <c r="E17" i="1"/>
  <c r="G17" i="1"/>
  <c r="H16" i="1"/>
  <c r="I16" i="1" s="1"/>
  <c r="K16" i="1" l="1"/>
  <c r="J16" i="1"/>
  <c r="D19" i="1"/>
  <c r="G18" i="1"/>
  <c r="E18" i="1"/>
  <c r="F18" i="1"/>
  <c r="H18" i="1" s="1"/>
  <c r="I18" i="1" s="1"/>
  <c r="K15" i="1"/>
  <c r="J17" i="1" l="1"/>
  <c r="D20" i="1"/>
  <c r="F19" i="1"/>
  <c r="H19" i="1" s="1"/>
  <c r="E19" i="1"/>
  <c r="G19" i="1"/>
  <c r="K17" i="1"/>
  <c r="I19" i="1" l="1"/>
  <c r="D21" i="1"/>
  <c r="G20" i="1"/>
  <c r="F20" i="1"/>
  <c r="H20" i="1" s="1"/>
  <c r="E20" i="1"/>
  <c r="I20" i="1" l="1"/>
  <c r="J19" i="1" s="1"/>
  <c r="D22" i="1"/>
  <c r="G21" i="1"/>
  <c r="E21" i="1"/>
  <c r="F21" i="1"/>
  <c r="H21" i="1" s="1"/>
  <c r="I21" i="1" s="1"/>
  <c r="K19" i="1"/>
  <c r="K18" i="1"/>
  <c r="J18" i="1"/>
  <c r="D23" i="1" l="1"/>
  <c r="G22" i="1"/>
  <c r="E22" i="1"/>
  <c r="F22" i="1"/>
  <c r="H22" i="1" s="1"/>
  <c r="I22" i="1" s="1"/>
  <c r="K20" i="1"/>
  <c r="J20" i="1"/>
  <c r="D24" i="1" l="1"/>
  <c r="F23" i="1"/>
  <c r="E23" i="1"/>
  <c r="G23" i="1"/>
  <c r="K21" i="1"/>
  <c r="J21" i="1"/>
  <c r="H23" i="1" l="1"/>
  <c r="I23" i="1" s="1"/>
  <c r="D25" i="1"/>
  <c r="G24" i="1"/>
  <c r="E24" i="1"/>
  <c r="F24" i="1"/>
  <c r="H24" i="1" s="1"/>
  <c r="I24" i="1" s="1"/>
  <c r="D26" i="1" l="1"/>
  <c r="E25" i="1"/>
  <c r="F25" i="1"/>
  <c r="G25" i="1"/>
  <c r="K23" i="1"/>
  <c r="J23" i="1"/>
  <c r="K22" i="1"/>
  <c r="J22" i="1"/>
  <c r="H25" i="1" l="1"/>
  <c r="I25" i="1" s="1"/>
  <c r="D27" i="1"/>
  <c r="E26" i="1"/>
  <c r="G26" i="1"/>
  <c r="F26" i="1"/>
  <c r="H26" i="1" s="1"/>
  <c r="I26" i="1" s="1"/>
  <c r="D28" i="1" l="1"/>
  <c r="E27" i="1"/>
  <c r="G27" i="1"/>
  <c r="F27" i="1"/>
  <c r="H27" i="1" s="1"/>
  <c r="K25" i="1"/>
  <c r="J25" i="1"/>
  <c r="K24" i="1"/>
  <c r="J24" i="1"/>
  <c r="I27" i="1" l="1"/>
  <c r="D29" i="1"/>
  <c r="G28" i="1"/>
  <c r="E28" i="1"/>
  <c r="F28" i="1"/>
  <c r="H28" i="1" s="1"/>
  <c r="I28" i="1" s="1"/>
  <c r="K27" i="1" l="1"/>
  <c r="J27" i="1"/>
  <c r="J26" i="1"/>
  <c r="K26" i="1"/>
  <c r="E29" i="1"/>
  <c r="D30" i="1"/>
  <c r="G29" i="1"/>
  <c r="F29" i="1"/>
  <c r="H29" i="1" s="1"/>
  <c r="I29" i="1" s="1"/>
  <c r="D31" i="1" l="1"/>
  <c r="E30" i="1"/>
  <c r="G30" i="1"/>
  <c r="F30" i="1"/>
  <c r="J28" i="1"/>
  <c r="K28" i="1"/>
  <c r="H30" i="1" l="1"/>
  <c r="I30" i="1" s="1"/>
  <c r="D32" i="1"/>
  <c r="F31" i="1"/>
  <c r="G31" i="1"/>
  <c r="E31" i="1"/>
  <c r="D33" i="1" l="1"/>
  <c r="E32" i="1"/>
  <c r="G32" i="1"/>
  <c r="F32" i="1"/>
  <c r="H32" i="1" s="1"/>
  <c r="J30" i="1"/>
  <c r="K29" i="1"/>
  <c r="J29" i="1"/>
  <c r="H31" i="1"/>
  <c r="I31" i="1" s="1"/>
  <c r="K31" i="1" l="1"/>
  <c r="J31" i="1"/>
  <c r="I32" i="1"/>
  <c r="K30" i="1"/>
  <c r="D34" i="1"/>
  <c r="E33" i="1"/>
  <c r="F33" i="1"/>
  <c r="G33" i="1"/>
  <c r="H33" i="1" l="1"/>
  <c r="I33" i="1" s="1"/>
  <c r="J32" i="1" s="1"/>
  <c r="K32" i="1"/>
  <c r="D35" i="1"/>
  <c r="E34" i="1"/>
  <c r="F34" i="1"/>
  <c r="H34" i="1" s="1"/>
  <c r="I34" i="1" s="1"/>
  <c r="G34" i="1"/>
  <c r="D36" i="1" l="1"/>
  <c r="G35" i="1"/>
  <c r="F35" i="1"/>
  <c r="H35" i="1" s="1"/>
  <c r="E35" i="1"/>
  <c r="K33" i="1"/>
  <c r="J33" i="1"/>
  <c r="I35" i="1" l="1"/>
  <c r="D37" i="1"/>
  <c r="E36" i="1"/>
  <c r="G36" i="1"/>
  <c r="F36" i="1"/>
  <c r="H36" i="1" s="1"/>
  <c r="I36" i="1" s="1"/>
  <c r="K35" i="1" l="1"/>
  <c r="J35" i="1"/>
  <c r="K34" i="1"/>
  <c r="J34" i="1"/>
  <c r="D38" i="1"/>
  <c r="E37" i="1"/>
  <c r="G37" i="1"/>
  <c r="F37" i="1"/>
  <c r="H37" i="1" s="1"/>
  <c r="I37" i="1" s="1"/>
  <c r="J36" i="1" l="1"/>
  <c r="D39" i="1"/>
  <c r="G38" i="1"/>
  <c r="F38" i="1"/>
  <c r="E38" i="1"/>
  <c r="K36" i="1"/>
  <c r="H38" i="1" l="1"/>
  <c r="I38" i="1" s="1"/>
  <c r="D40" i="1"/>
  <c r="F39" i="1"/>
  <c r="E39" i="1"/>
  <c r="G39" i="1"/>
  <c r="J38" i="1" l="1"/>
  <c r="K37" i="1"/>
  <c r="J37" i="1"/>
  <c r="H39" i="1"/>
  <c r="I39" i="1" s="1"/>
  <c r="D41" i="1"/>
  <c r="E40" i="1"/>
  <c r="G40" i="1"/>
  <c r="F40" i="1"/>
  <c r="H40" i="1" s="1"/>
  <c r="I40" i="1" s="1"/>
  <c r="D42" i="1" l="1"/>
  <c r="E41" i="1"/>
  <c r="G41" i="1"/>
  <c r="F41" i="1"/>
  <c r="H41" i="1" s="1"/>
  <c r="K39" i="1"/>
  <c r="J39" i="1"/>
  <c r="K38" i="1"/>
  <c r="I41" i="1" l="1"/>
  <c r="D43" i="1"/>
  <c r="F42" i="1"/>
  <c r="G42" i="1"/>
  <c r="E42" i="1"/>
  <c r="D44" i="1" l="1"/>
  <c r="E43" i="1"/>
  <c r="G43" i="1"/>
  <c r="F43" i="1"/>
  <c r="H43" i="1" s="1"/>
  <c r="J41" i="1"/>
  <c r="K40" i="1"/>
  <c r="J40" i="1"/>
  <c r="H42" i="1"/>
  <c r="I42" i="1" s="1"/>
  <c r="K42" i="1" l="1"/>
  <c r="J42" i="1"/>
  <c r="I43" i="1"/>
  <c r="K41" i="1"/>
  <c r="D45" i="1"/>
  <c r="G44" i="1"/>
  <c r="E44" i="1"/>
  <c r="F44" i="1"/>
  <c r="D46" i="1" l="1"/>
  <c r="E45" i="1"/>
  <c r="G45" i="1"/>
  <c r="F45" i="1"/>
  <c r="H45" i="1" s="1"/>
  <c r="I45" i="1" s="1"/>
  <c r="H44" i="1"/>
  <c r="I44" i="1" s="1"/>
  <c r="J43" i="1"/>
  <c r="K43" i="1"/>
  <c r="K44" i="1" l="1"/>
  <c r="J44" i="1"/>
  <c r="D47" i="1"/>
  <c r="G46" i="1"/>
  <c r="F46" i="1"/>
  <c r="E46" i="1"/>
  <c r="H46" i="1" l="1"/>
  <c r="I46" i="1" s="1"/>
  <c r="D48" i="1"/>
  <c r="G47" i="1"/>
  <c r="E47" i="1"/>
  <c r="F47" i="1"/>
  <c r="H47" i="1" s="1"/>
  <c r="I47" i="1" s="1"/>
  <c r="D49" i="1" l="1"/>
  <c r="E48" i="1"/>
  <c r="F48" i="1"/>
  <c r="G48" i="1"/>
  <c r="K46" i="1"/>
  <c r="J46" i="1"/>
  <c r="K45" i="1"/>
  <c r="J45" i="1"/>
  <c r="H48" i="1" l="1"/>
  <c r="I48" i="1" s="1"/>
  <c r="D50" i="1"/>
  <c r="E49" i="1"/>
  <c r="F49" i="1"/>
  <c r="G49" i="1"/>
  <c r="D51" i="1" l="1"/>
  <c r="G50" i="1"/>
  <c r="E50" i="1"/>
  <c r="F50" i="1"/>
  <c r="J48" i="1"/>
  <c r="K47" i="1"/>
  <c r="J47" i="1"/>
  <c r="H49" i="1"/>
  <c r="I49" i="1" s="1"/>
  <c r="K48" i="1" s="1"/>
  <c r="H50" i="1" l="1"/>
  <c r="I50" i="1" s="1"/>
  <c r="K49" i="1"/>
  <c r="D52" i="1"/>
  <c r="G51" i="1"/>
  <c r="F51" i="1"/>
  <c r="H51" i="1" s="1"/>
  <c r="I51" i="1" s="1"/>
  <c r="E51" i="1"/>
  <c r="K50" i="1" l="1"/>
  <c r="J50" i="1"/>
  <c r="D53" i="1"/>
  <c r="E52" i="1"/>
  <c r="G52" i="1"/>
  <c r="F52" i="1"/>
  <c r="H52" i="1" s="1"/>
  <c r="J49" i="1"/>
  <c r="D54" i="1" l="1"/>
  <c r="E53" i="1"/>
  <c r="G53" i="1"/>
  <c r="F53" i="1"/>
  <c r="H53" i="1" s="1"/>
  <c r="I52" i="1"/>
  <c r="J52" i="1" l="1"/>
  <c r="K51" i="1"/>
  <c r="J51" i="1"/>
  <c r="D55" i="1"/>
  <c r="G54" i="1"/>
  <c r="F54" i="1"/>
  <c r="E54" i="1"/>
  <c r="I53" i="1"/>
  <c r="J53" i="1" l="1"/>
  <c r="K53" i="1"/>
  <c r="D56" i="1"/>
  <c r="E55" i="1"/>
  <c r="F55" i="1"/>
  <c r="G55" i="1"/>
  <c r="K52" i="1"/>
  <c r="H54" i="1"/>
  <c r="I54" i="1" s="1"/>
  <c r="H55" i="1" l="1"/>
  <c r="I55" i="1" s="1"/>
  <c r="K54" i="1"/>
  <c r="E56" i="1"/>
  <c r="D57" i="1"/>
  <c r="F56" i="1"/>
  <c r="H56" i="1" s="1"/>
  <c r="I56" i="1" s="1"/>
  <c r="G56" i="1"/>
  <c r="D58" i="1" l="1"/>
  <c r="G57" i="1"/>
  <c r="E57" i="1"/>
  <c r="F57" i="1"/>
  <c r="H57" i="1" s="1"/>
  <c r="I57" i="1" s="1"/>
  <c r="K55" i="1"/>
  <c r="J55" i="1"/>
  <c r="J54" i="1"/>
  <c r="J56" i="1" l="1"/>
  <c r="K56" i="1"/>
  <c r="D59" i="1"/>
  <c r="E58" i="1"/>
  <c r="G58" i="1"/>
  <c r="F58" i="1"/>
  <c r="H58" i="1" s="1"/>
  <c r="E59" i="1" l="1"/>
  <c r="D60" i="1"/>
  <c r="F59" i="1"/>
  <c r="G59" i="1"/>
  <c r="I58" i="1"/>
  <c r="D61" i="1" l="1"/>
  <c r="G60" i="1"/>
  <c r="E60" i="1"/>
  <c r="F60" i="1"/>
  <c r="J58" i="1"/>
  <c r="K57" i="1"/>
  <c r="J57" i="1"/>
  <c r="H59" i="1"/>
  <c r="I59" i="1" s="1"/>
  <c r="K59" i="1" l="1"/>
  <c r="J59" i="1"/>
  <c r="K58" i="1"/>
  <c r="D62" i="1"/>
  <c r="E61" i="1"/>
  <c r="G61" i="1"/>
  <c r="F61" i="1"/>
  <c r="H60" i="1"/>
  <c r="I60" i="1" s="1"/>
  <c r="K60" i="1" l="1"/>
  <c r="J60" i="1"/>
  <c r="D63" i="1"/>
  <c r="G62" i="1"/>
  <c r="F62" i="1"/>
  <c r="H62" i="1" s="1"/>
  <c r="E62" i="1"/>
  <c r="H61" i="1"/>
  <c r="I61" i="1" s="1"/>
  <c r="I62" i="1" l="1"/>
  <c r="K61" i="1"/>
  <c r="D64" i="1"/>
  <c r="F63" i="1"/>
  <c r="H63" i="1" s="1"/>
  <c r="E63" i="1"/>
  <c r="G63" i="1"/>
  <c r="I63" i="1" l="1"/>
  <c r="K62" i="1"/>
  <c r="E64" i="1"/>
  <c r="D65" i="1"/>
  <c r="G64" i="1"/>
  <c r="F64" i="1"/>
  <c r="J61" i="1"/>
  <c r="D66" i="1" l="1"/>
  <c r="E65" i="1"/>
  <c r="G65" i="1"/>
  <c r="F65" i="1"/>
  <c r="H65" i="1" s="1"/>
  <c r="K63" i="1"/>
  <c r="J63" i="1"/>
  <c r="H64" i="1"/>
  <c r="I64" i="1" s="1"/>
  <c r="J62" i="1"/>
  <c r="D67" i="1" l="1"/>
  <c r="G66" i="1"/>
  <c r="E66" i="1"/>
  <c r="F66" i="1"/>
  <c r="I65" i="1"/>
  <c r="K64" i="1"/>
  <c r="J65" i="1" l="1"/>
  <c r="K65" i="1"/>
  <c r="E67" i="1"/>
  <c r="D68" i="1"/>
  <c r="G67" i="1"/>
  <c r="F67" i="1"/>
  <c r="H67" i="1" s="1"/>
  <c r="I67" i="1" s="1"/>
  <c r="H66" i="1"/>
  <c r="I66" i="1" s="1"/>
  <c r="J64" i="1"/>
  <c r="D69" i="1" l="1"/>
  <c r="E68" i="1"/>
  <c r="G68" i="1"/>
  <c r="F68" i="1"/>
  <c r="H68" i="1" s="1"/>
  <c r="I68" i="1" s="1"/>
  <c r="K66" i="1"/>
  <c r="J66" i="1"/>
  <c r="J67" i="1" l="1"/>
  <c r="K67" i="1"/>
  <c r="D70" i="1"/>
  <c r="E69" i="1"/>
  <c r="F69" i="1"/>
  <c r="G69" i="1"/>
  <c r="D71" i="1" l="1"/>
  <c r="G70" i="1"/>
  <c r="F70" i="1"/>
  <c r="E70" i="1"/>
  <c r="H69" i="1"/>
  <c r="I69" i="1" s="1"/>
  <c r="K69" i="1" l="1"/>
  <c r="K68" i="1"/>
  <c r="J68" i="1"/>
  <c r="D72" i="1"/>
  <c r="E71" i="1"/>
  <c r="F71" i="1"/>
  <c r="G71" i="1"/>
  <c r="H70" i="1"/>
  <c r="I70" i="1" s="1"/>
  <c r="K70" i="1" l="1"/>
  <c r="J70" i="1"/>
  <c r="E72" i="1"/>
  <c r="D73" i="1"/>
  <c r="G72" i="1"/>
  <c r="F72" i="1"/>
  <c r="H72" i="1" s="1"/>
  <c r="I72" i="1" s="1"/>
  <c r="J69" i="1"/>
  <c r="H71" i="1"/>
  <c r="I71" i="1" s="1"/>
  <c r="K71" i="1" l="1"/>
  <c r="J71" i="1"/>
  <c r="D74" i="1"/>
  <c r="F73" i="1"/>
  <c r="H73" i="1" s="1"/>
  <c r="I73" i="1" s="1"/>
  <c r="G73" i="1"/>
  <c r="E73" i="1"/>
  <c r="J72" i="1" l="1"/>
  <c r="D75" i="1"/>
  <c r="G74" i="1"/>
  <c r="F74" i="1"/>
  <c r="H74" i="1" s="1"/>
  <c r="I74" i="1" s="1"/>
  <c r="E74" i="1"/>
  <c r="K72" i="1"/>
  <c r="J73" i="1" l="1"/>
  <c r="K73" i="1"/>
  <c r="E75" i="1"/>
  <c r="D76" i="1"/>
  <c r="G75" i="1"/>
  <c r="F75" i="1"/>
  <c r="H75" i="1" s="1"/>
  <c r="D77" i="1" l="1"/>
  <c r="E76" i="1"/>
  <c r="G76" i="1"/>
  <c r="F76" i="1"/>
  <c r="H76" i="1" s="1"/>
  <c r="I75" i="1"/>
  <c r="J75" i="1" l="1"/>
  <c r="K74" i="1"/>
  <c r="J74" i="1"/>
  <c r="D78" i="1"/>
  <c r="F77" i="1"/>
  <c r="H77" i="1" s="1"/>
  <c r="I77" i="1" s="1"/>
  <c r="G77" i="1"/>
  <c r="E77" i="1"/>
  <c r="I76" i="1"/>
  <c r="K76" i="1" l="1"/>
  <c r="J76" i="1"/>
  <c r="D79" i="1"/>
  <c r="G78" i="1"/>
  <c r="F78" i="1"/>
  <c r="E78" i="1"/>
  <c r="K75" i="1"/>
  <c r="D80" i="1" l="1"/>
  <c r="G79" i="1"/>
  <c r="F79" i="1"/>
  <c r="E79" i="1"/>
  <c r="H78" i="1"/>
  <c r="I78" i="1" s="1"/>
  <c r="J78" i="1" l="1"/>
  <c r="K77" i="1"/>
  <c r="J77" i="1"/>
  <c r="D81" i="1"/>
  <c r="F80" i="1"/>
  <c r="H80" i="1" s="1"/>
  <c r="I80" i="1" s="1"/>
  <c r="G80" i="1"/>
  <c r="E80" i="1"/>
  <c r="H79" i="1"/>
  <c r="I79" i="1" s="1"/>
  <c r="K79" i="1" l="1"/>
  <c r="J79" i="1"/>
  <c r="D82" i="1"/>
  <c r="G81" i="1"/>
  <c r="E81" i="1"/>
  <c r="F81" i="1"/>
  <c r="K78" i="1"/>
  <c r="D83" i="1" l="1"/>
  <c r="G82" i="1"/>
  <c r="E82" i="1"/>
  <c r="F82" i="1"/>
  <c r="H81" i="1"/>
  <c r="I81" i="1" s="1"/>
  <c r="K81" i="1" l="1"/>
  <c r="K80" i="1"/>
  <c r="J80" i="1"/>
  <c r="D84" i="1"/>
  <c r="G83" i="1"/>
  <c r="F83" i="1"/>
  <c r="E83" i="1"/>
  <c r="H82" i="1"/>
  <c r="I82" i="1" s="1"/>
  <c r="K82" i="1" l="1"/>
  <c r="J82" i="1"/>
  <c r="D85" i="1"/>
  <c r="G84" i="1"/>
  <c r="F84" i="1"/>
  <c r="H84" i="1" s="1"/>
  <c r="E84" i="1"/>
  <c r="J81" i="1"/>
  <c r="H83" i="1"/>
  <c r="I83" i="1" s="1"/>
  <c r="I84" i="1" l="1"/>
  <c r="K83" i="1"/>
  <c r="D86" i="1"/>
  <c r="G85" i="1"/>
  <c r="F85" i="1"/>
  <c r="H85" i="1" s="1"/>
  <c r="I85" i="1" s="1"/>
  <c r="E85" i="1"/>
  <c r="K84" i="1" l="1"/>
  <c r="J84" i="1"/>
  <c r="D87" i="1"/>
  <c r="G86" i="1"/>
  <c r="F86" i="1"/>
  <c r="E86" i="1"/>
  <c r="J83" i="1"/>
  <c r="D88" i="1" l="1"/>
  <c r="G87" i="1"/>
  <c r="F87" i="1"/>
  <c r="E87" i="1"/>
  <c r="H86" i="1"/>
  <c r="I86" i="1" s="1"/>
  <c r="J86" i="1" l="1"/>
  <c r="J85" i="1"/>
  <c r="K85" i="1"/>
  <c r="D89" i="1"/>
  <c r="F88" i="1"/>
  <c r="H88" i="1" s="1"/>
  <c r="I88" i="1" s="1"/>
  <c r="E88" i="1"/>
  <c r="G88" i="1"/>
  <c r="H87" i="1"/>
  <c r="I87" i="1" s="1"/>
  <c r="K87" i="1" l="1"/>
  <c r="J87" i="1"/>
  <c r="D90" i="1"/>
  <c r="G89" i="1"/>
  <c r="F89" i="1"/>
  <c r="E89" i="1"/>
  <c r="K86" i="1"/>
  <c r="D91" i="1" l="1"/>
  <c r="F90" i="1"/>
  <c r="H90" i="1" s="1"/>
  <c r="I90" i="1" s="1"/>
  <c r="G90" i="1"/>
  <c r="E90" i="1"/>
  <c r="H89" i="1"/>
  <c r="I89" i="1" s="1"/>
  <c r="K89" i="1" l="1"/>
  <c r="J89" i="1"/>
  <c r="J88" i="1"/>
  <c r="K88" i="1"/>
  <c r="D92" i="1"/>
  <c r="G91" i="1"/>
  <c r="F91" i="1"/>
  <c r="H91" i="1" s="1"/>
  <c r="E91" i="1"/>
  <c r="I91" i="1" l="1"/>
  <c r="D93" i="1"/>
  <c r="F92" i="1"/>
  <c r="G92" i="1"/>
  <c r="E92" i="1"/>
  <c r="D94" i="1" l="1"/>
  <c r="E93" i="1"/>
  <c r="G93" i="1"/>
  <c r="F93" i="1"/>
  <c r="H93" i="1" s="1"/>
  <c r="I93" i="1" s="1"/>
  <c r="J91" i="1"/>
  <c r="K90" i="1"/>
  <c r="J90" i="1"/>
  <c r="H92" i="1"/>
  <c r="I92" i="1" s="1"/>
  <c r="J92" i="1" l="1"/>
  <c r="K92" i="1"/>
  <c r="K91" i="1"/>
  <c r="D95" i="1"/>
  <c r="G94" i="1"/>
  <c r="F94" i="1"/>
  <c r="H94" i="1" s="1"/>
  <c r="I94" i="1" s="1"/>
  <c r="E94" i="1"/>
  <c r="J93" i="1" l="1"/>
  <c r="K93" i="1"/>
  <c r="D96" i="1"/>
  <c r="G95" i="1"/>
  <c r="F95" i="1"/>
  <c r="E95" i="1"/>
  <c r="D97" i="1" l="1"/>
  <c r="F96" i="1"/>
  <c r="H96" i="1" s="1"/>
  <c r="I96" i="1" s="1"/>
  <c r="E96" i="1"/>
  <c r="G96" i="1"/>
  <c r="H95" i="1"/>
  <c r="I95" i="1" s="1"/>
  <c r="K95" i="1" l="1"/>
  <c r="J95" i="1"/>
  <c r="K94" i="1"/>
  <c r="J94" i="1"/>
  <c r="D98" i="1"/>
  <c r="E97" i="1"/>
  <c r="F97" i="1"/>
  <c r="G97" i="1"/>
  <c r="H97" i="1" l="1"/>
  <c r="I97" i="1" s="1"/>
  <c r="D99" i="1"/>
  <c r="F98" i="1"/>
  <c r="G98" i="1"/>
  <c r="E98" i="1"/>
  <c r="E99" i="1" l="1"/>
  <c r="D100" i="1"/>
  <c r="G99" i="1"/>
  <c r="F99" i="1"/>
  <c r="H99" i="1" s="1"/>
  <c r="I99" i="1" s="1"/>
  <c r="J97" i="1"/>
  <c r="K96" i="1"/>
  <c r="J96" i="1"/>
  <c r="H98" i="1"/>
  <c r="I98" i="1" s="1"/>
  <c r="D101" i="1" l="1"/>
  <c r="E100" i="1"/>
  <c r="G100" i="1"/>
  <c r="F100" i="1"/>
  <c r="H100" i="1" s="1"/>
  <c r="I100" i="1" s="1"/>
  <c r="K98" i="1"/>
  <c r="J98" i="1"/>
  <c r="K97" i="1"/>
  <c r="K99" i="1"/>
  <c r="J99" i="1"/>
  <c r="D102" i="1" l="1"/>
  <c r="E101" i="1"/>
  <c r="G101" i="1"/>
  <c r="F101" i="1"/>
  <c r="H101" i="1" s="1"/>
  <c r="I101" i="1" s="1"/>
  <c r="J100" i="1" l="1"/>
  <c r="K100" i="1"/>
  <c r="D103" i="1"/>
  <c r="F102" i="1"/>
  <c r="G102" i="1"/>
  <c r="E102" i="1"/>
  <c r="H102" i="1" l="1"/>
  <c r="I102" i="1" s="1"/>
  <c r="D104" i="1"/>
  <c r="E103" i="1"/>
  <c r="F103" i="1"/>
  <c r="H103" i="1" s="1"/>
  <c r="I103" i="1" s="1"/>
  <c r="G103" i="1"/>
  <c r="D105" i="1" l="1"/>
  <c r="E104" i="1"/>
  <c r="F104" i="1"/>
  <c r="G104" i="1"/>
  <c r="K102" i="1"/>
  <c r="J102" i="1"/>
  <c r="K101" i="1"/>
  <c r="J101" i="1"/>
  <c r="D106" i="1" l="1"/>
  <c r="G105" i="1"/>
  <c r="E105" i="1"/>
  <c r="F105" i="1"/>
  <c r="H104" i="1"/>
  <c r="I104" i="1" s="1"/>
  <c r="J104" i="1" l="1"/>
  <c r="K103" i="1"/>
  <c r="J103" i="1"/>
  <c r="D107" i="1"/>
  <c r="F106" i="1"/>
  <c r="H106" i="1" s="1"/>
  <c r="I106" i="1" s="1"/>
  <c r="G106" i="1"/>
  <c r="E106" i="1"/>
  <c r="H105" i="1"/>
  <c r="I105" i="1" s="1"/>
  <c r="J106" i="1" l="1"/>
  <c r="K105" i="1"/>
  <c r="J105" i="1"/>
  <c r="D108" i="1"/>
  <c r="E107" i="1"/>
  <c r="G107" i="1"/>
  <c r="F107" i="1"/>
  <c r="H107" i="1" s="1"/>
  <c r="I107" i="1" s="1"/>
  <c r="K104" i="1"/>
  <c r="D109" i="1" l="1"/>
  <c r="E108" i="1"/>
  <c r="G108" i="1"/>
  <c r="F108" i="1"/>
  <c r="H108" i="1" s="1"/>
  <c r="I108" i="1" s="1"/>
  <c r="K107" i="1" s="1"/>
  <c r="K106" i="1"/>
  <c r="D110" i="1" l="1"/>
  <c r="E109" i="1"/>
  <c r="F109" i="1"/>
  <c r="G109" i="1"/>
  <c r="J107" i="1"/>
  <c r="H109" i="1" l="1"/>
  <c r="I109" i="1" s="1"/>
  <c r="D111" i="1"/>
  <c r="G110" i="1"/>
  <c r="E110" i="1"/>
  <c r="F110" i="1"/>
  <c r="H110" i="1" s="1"/>
  <c r="I110" i="1" s="1"/>
  <c r="K109" i="1" l="1"/>
  <c r="J109" i="1"/>
  <c r="J108" i="1"/>
  <c r="K108" i="1"/>
  <c r="D112" i="1"/>
  <c r="G111" i="1"/>
  <c r="F111" i="1"/>
  <c r="H111" i="1" s="1"/>
  <c r="I111" i="1" s="1"/>
  <c r="J110" i="1" s="1"/>
  <c r="E111" i="1"/>
  <c r="D113" i="1" l="1"/>
  <c r="E112" i="1"/>
  <c r="F112" i="1"/>
  <c r="G112" i="1"/>
  <c r="K110" i="1"/>
  <c r="H112" i="1" l="1"/>
  <c r="I112" i="1" s="1"/>
  <c r="E113" i="1"/>
  <c r="D114" i="1"/>
  <c r="G113" i="1"/>
  <c r="F113" i="1"/>
  <c r="H113" i="1" s="1"/>
  <c r="I113" i="1" s="1"/>
  <c r="K112" i="1" l="1"/>
  <c r="J112" i="1"/>
  <c r="J111" i="1"/>
  <c r="K111" i="1"/>
  <c r="D115" i="1"/>
  <c r="F114" i="1"/>
  <c r="G114" i="1"/>
  <c r="E114" i="1"/>
  <c r="H114" i="1" l="1"/>
  <c r="I114" i="1" s="1"/>
  <c r="D116" i="1"/>
  <c r="E115" i="1"/>
  <c r="G115" i="1"/>
  <c r="F115" i="1"/>
  <c r="H115" i="1" s="1"/>
  <c r="I115" i="1" s="1"/>
  <c r="J114" i="1" l="1"/>
  <c r="K114" i="1"/>
  <c r="K113" i="1"/>
  <c r="J113" i="1"/>
  <c r="D117" i="1"/>
  <c r="E116" i="1"/>
  <c r="G116" i="1"/>
  <c r="F116" i="1"/>
  <c r="H116" i="1" s="1"/>
  <c r="I116" i="1" s="1"/>
  <c r="J115" i="1" l="1"/>
  <c r="K115" i="1"/>
  <c r="D118" i="1"/>
  <c r="G117" i="1"/>
  <c r="F117" i="1"/>
  <c r="E117" i="1"/>
  <c r="E118" i="1" l="1"/>
  <c r="D119" i="1"/>
  <c r="F118" i="1"/>
  <c r="G118" i="1"/>
  <c r="H117" i="1"/>
  <c r="I117" i="1" s="1"/>
  <c r="D120" i="1" l="1"/>
  <c r="E119" i="1"/>
  <c r="F119" i="1"/>
  <c r="G119" i="1"/>
  <c r="H118" i="1"/>
  <c r="I118" i="1" s="1"/>
  <c r="K117" i="1"/>
  <c r="K116" i="1"/>
  <c r="J116" i="1"/>
  <c r="K118" i="1" l="1"/>
  <c r="J118" i="1"/>
  <c r="J117" i="1"/>
  <c r="H119" i="1"/>
  <c r="I119" i="1" s="1"/>
  <c r="F120" i="1"/>
  <c r="H120" i="1" s="1"/>
  <c r="I120" i="1" s="1"/>
  <c r="D121" i="1"/>
  <c r="G120" i="1"/>
  <c r="E120" i="1"/>
  <c r="E121" i="1" l="1"/>
  <c r="D122" i="1"/>
  <c r="G121" i="1"/>
  <c r="F121" i="1"/>
  <c r="H121" i="1" s="1"/>
  <c r="I121" i="1" s="1"/>
  <c r="K120" i="1"/>
  <c r="J120" i="1"/>
  <c r="J119" i="1"/>
  <c r="K119" i="1"/>
  <c r="D123" i="1" l="1"/>
  <c r="E122" i="1"/>
  <c r="G122" i="1"/>
  <c r="F122" i="1"/>
  <c r="H122" i="1" s="1"/>
  <c r="I122" i="1" s="1"/>
  <c r="K121" i="1" s="1"/>
  <c r="J121" i="1" l="1"/>
  <c r="D124" i="1"/>
  <c r="E123" i="1"/>
  <c r="F123" i="1"/>
  <c r="G123" i="1"/>
  <c r="F124" i="1" l="1"/>
  <c r="H124" i="1" s="1"/>
  <c r="I124" i="1" s="1"/>
  <c r="D125" i="1"/>
  <c r="E124" i="1"/>
  <c r="G124" i="1"/>
  <c r="H123" i="1"/>
  <c r="I123" i="1" s="1"/>
  <c r="D126" i="1" l="1"/>
  <c r="E125" i="1"/>
  <c r="F125" i="1"/>
  <c r="G125" i="1"/>
  <c r="J123" i="1"/>
  <c r="K123" i="1"/>
  <c r="K122" i="1"/>
  <c r="J122" i="1"/>
  <c r="H125" i="1" l="1"/>
  <c r="I125" i="1" s="1"/>
  <c r="E126" i="1"/>
  <c r="D127" i="1"/>
  <c r="F126" i="1"/>
  <c r="G126" i="1"/>
  <c r="J125" i="1" l="1"/>
  <c r="J124" i="1"/>
  <c r="K124" i="1"/>
  <c r="H126" i="1"/>
  <c r="I126" i="1" s="1"/>
  <c r="D128" i="1"/>
  <c r="F127" i="1"/>
  <c r="G127" i="1"/>
  <c r="E127" i="1"/>
  <c r="D129" i="1" l="1"/>
  <c r="F128" i="1"/>
  <c r="H128" i="1" s="1"/>
  <c r="I128" i="1" s="1"/>
  <c r="G128" i="1"/>
  <c r="E128" i="1"/>
  <c r="H127" i="1"/>
  <c r="I127" i="1" s="1"/>
  <c r="K126" i="1"/>
  <c r="K125" i="1"/>
  <c r="J127" i="1" l="1"/>
  <c r="K127" i="1"/>
  <c r="J126" i="1"/>
  <c r="E129" i="1"/>
  <c r="D130" i="1"/>
  <c r="G129" i="1"/>
  <c r="F129" i="1"/>
  <c r="H129" i="1" s="1"/>
  <c r="I129" i="1" s="1"/>
  <c r="J128" i="1" s="1"/>
  <c r="D131" i="1" l="1"/>
  <c r="F130" i="1"/>
  <c r="H130" i="1" s="1"/>
  <c r="I130" i="1" s="1"/>
  <c r="G130" i="1"/>
  <c r="E130" i="1"/>
  <c r="K128" i="1"/>
  <c r="D132" i="1" l="1"/>
  <c r="E131" i="1"/>
  <c r="F131" i="1"/>
  <c r="G131" i="1"/>
  <c r="J129" i="1"/>
  <c r="K129" i="1"/>
  <c r="D133" i="1" l="1"/>
  <c r="G132" i="1"/>
  <c r="E132" i="1"/>
  <c r="F132" i="1"/>
  <c r="H131" i="1"/>
  <c r="I131" i="1" s="1"/>
  <c r="K130" i="1" l="1"/>
  <c r="J130" i="1"/>
  <c r="D134" i="1"/>
  <c r="G133" i="1"/>
  <c r="F133" i="1"/>
  <c r="E133" i="1"/>
  <c r="H132" i="1"/>
  <c r="I132" i="1" s="1"/>
  <c r="K132" i="1" l="1"/>
  <c r="J132" i="1"/>
  <c r="E134" i="1"/>
  <c r="D135" i="1"/>
  <c r="F134" i="1"/>
  <c r="G134" i="1"/>
  <c r="H133" i="1"/>
  <c r="I133" i="1" s="1"/>
  <c r="J131" i="1"/>
  <c r="K131" i="1"/>
  <c r="D136" i="1" l="1"/>
  <c r="E135" i="1"/>
  <c r="G135" i="1"/>
  <c r="F135" i="1"/>
  <c r="H135" i="1" s="1"/>
  <c r="I135" i="1" s="1"/>
  <c r="K133" i="1"/>
  <c r="J133" i="1"/>
  <c r="H134" i="1"/>
  <c r="I134" i="1" s="1"/>
  <c r="K134" i="1" l="1"/>
  <c r="J134" i="1"/>
  <c r="F136" i="1"/>
  <c r="H136" i="1" s="1"/>
  <c r="I136" i="1" s="1"/>
  <c r="K135" i="1" s="1"/>
  <c r="D137" i="1"/>
  <c r="G136" i="1"/>
  <c r="E136" i="1"/>
  <c r="E137" i="1" l="1"/>
  <c r="D138" i="1"/>
  <c r="G137" i="1"/>
  <c r="F137" i="1"/>
  <c r="H137" i="1" s="1"/>
  <c r="I137" i="1" s="1"/>
  <c r="K136" i="1"/>
  <c r="J136" i="1"/>
  <c r="J135" i="1"/>
  <c r="D139" i="1" l="1"/>
  <c r="E138" i="1"/>
  <c r="G138" i="1"/>
  <c r="F138" i="1"/>
  <c r="H138" i="1" s="1"/>
  <c r="I138" i="1" s="1"/>
  <c r="K137" i="1" l="1"/>
  <c r="D140" i="1"/>
  <c r="E139" i="1"/>
  <c r="F139" i="1"/>
  <c r="H139" i="1" s="1"/>
  <c r="I139" i="1" s="1"/>
  <c r="K138" i="1" s="1"/>
  <c r="G139" i="1"/>
  <c r="J137" i="1"/>
  <c r="F140" i="1" l="1"/>
  <c r="H140" i="1" s="1"/>
  <c r="I140" i="1" s="1"/>
  <c r="D141" i="1"/>
  <c r="G140" i="1"/>
  <c r="E140" i="1"/>
  <c r="K139" i="1"/>
  <c r="J138" i="1"/>
  <c r="D142" i="1" l="1"/>
  <c r="E141" i="1"/>
  <c r="G141" i="1"/>
  <c r="F141" i="1"/>
  <c r="H141" i="1" s="1"/>
  <c r="I141" i="1" s="1"/>
  <c r="J139" i="1"/>
  <c r="K140" i="1" l="1"/>
  <c r="E142" i="1"/>
  <c r="D143" i="1"/>
  <c r="F142" i="1"/>
  <c r="H142" i="1" s="1"/>
  <c r="I142" i="1" s="1"/>
  <c r="G142" i="1"/>
  <c r="J140" i="1"/>
  <c r="D144" i="1" l="1"/>
  <c r="F143" i="1"/>
  <c r="G143" i="1"/>
  <c r="E143" i="1"/>
  <c r="J141" i="1"/>
  <c r="K141" i="1"/>
  <c r="H143" i="1" l="1"/>
  <c r="I143" i="1" s="1"/>
  <c r="D145" i="1"/>
  <c r="F144" i="1"/>
  <c r="E144" i="1"/>
  <c r="G144" i="1"/>
  <c r="E145" i="1" l="1"/>
  <c r="D146" i="1"/>
  <c r="G145" i="1"/>
  <c r="F145" i="1"/>
  <c r="H145" i="1" s="1"/>
  <c r="I145" i="1" s="1"/>
  <c r="K143" i="1"/>
  <c r="K142" i="1"/>
  <c r="J142" i="1"/>
  <c r="H144" i="1"/>
  <c r="I144" i="1" s="1"/>
  <c r="K144" i="1" l="1"/>
  <c r="J144" i="1"/>
  <c r="D147" i="1"/>
  <c r="F146" i="1"/>
  <c r="H146" i="1" s="1"/>
  <c r="I146" i="1" s="1"/>
  <c r="G146" i="1"/>
  <c r="E146" i="1"/>
  <c r="J143" i="1"/>
  <c r="D148" i="1" l="1"/>
  <c r="F147" i="1"/>
  <c r="E147" i="1"/>
  <c r="G147" i="1"/>
  <c r="J145" i="1"/>
  <c r="K145" i="1"/>
  <c r="H147" i="1" l="1"/>
  <c r="I147" i="1" s="1"/>
  <c r="D149" i="1"/>
  <c r="G148" i="1"/>
  <c r="E148" i="1"/>
  <c r="F148" i="1"/>
  <c r="H148" i="1" s="1"/>
  <c r="I148" i="1" s="1"/>
  <c r="D150" i="1" l="1"/>
  <c r="G149" i="1"/>
  <c r="F149" i="1"/>
  <c r="E149" i="1"/>
  <c r="K147" i="1"/>
  <c r="J147" i="1"/>
  <c r="K146" i="1"/>
  <c r="J146" i="1"/>
  <c r="H149" i="1" l="1"/>
  <c r="I149" i="1" s="1"/>
  <c r="D151" i="1"/>
  <c r="F150" i="1"/>
  <c r="E150" i="1"/>
  <c r="G150" i="1"/>
  <c r="J149" i="1" l="1"/>
  <c r="K148" i="1"/>
  <c r="J148" i="1"/>
  <c r="H150" i="1"/>
  <c r="I150" i="1" s="1"/>
  <c r="D152" i="1"/>
  <c r="G151" i="1"/>
  <c r="E151" i="1"/>
  <c r="F151" i="1"/>
  <c r="H151" i="1" s="1"/>
  <c r="I151" i="1" s="1"/>
  <c r="D153" i="1" l="1"/>
  <c r="G152" i="1"/>
  <c r="E152" i="1"/>
  <c r="F152" i="1"/>
  <c r="K150" i="1"/>
  <c r="J150" i="1"/>
  <c r="K149" i="1"/>
  <c r="D154" i="1" l="1"/>
  <c r="G153" i="1"/>
  <c r="E153" i="1"/>
  <c r="F153" i="1"/>
  <c r="H152" i="1"/>
  <c r="I152" i="1" s="1"/>
  <c r="J152" i="1" l="1"/>
  <c r="J151" i="1"/>
  <c r="K151" i="1"/>
  <c r="D155" i="1"/>
  <c r="E154" i="1"/>
  <c r="G154" i="1"/>
  <c r="F154" i="1"/>
  <c r="H154" i="1" s="1"/>
  <c r="I154" i="1" s="1"/>
  <c r="H153" i="1"/>
  <c r="I153" i="1" s="1"/>
  <c r="K153" i="1" l="1"/>
  <c r="J153" i="1"/>
  <c r="D156" i="1"/>
  <c r="G155" i="1"/>
  <c r="E155" i="1"/>
  <c r="F155" i="1"/>
  <c r="K152" i="1"/>
  <c r="H155" i="1" l="1"/>
  <c r="I155" i="1" s="1"/>
  <c r="D157" i="1"/>
  <c r="G156" i="1"/>
  <c r="E156" i="1"/>
  <c r="F156" i="1"/>
  <c r="H156" i="1" s="1"/>
  <c r="I156" i="1" s="1"/>
  <c r="D158" i="1" l="1"/>
  <c r="E157" i="1"/>
  <c r="G157" i="1"/>
  <c r="F157" i="1"/>
  <c r="H157" i="1" s="1"/>
  <c r="I157" i="1" s="1"/>
  <c r="J155" i="1"/>
  <c r="K155" i="1"/>
  <c r="K154" i="1"/>
  <c r="J154" i="1"/>
  <c r="K156" i="1"/>
  <c r="J156" i="1"/>
  <c r="D159" i="1" l="1"/>
  <c r="E158" i="1"/>
  <c r="F158" i="1"/>
  <c r="G158" i="1"/>
  <c r="H158" i="1" l="1"/>
  <c r="I158" i="1" s="1"/>
  <c r="D160" i="1"/>
  <c r="G159" i="1"/>
  <c r="E159" i="1"/>
  <c r="F159" i="1"/>
  <c r="H159" i="1" s="1"/>
  <c r="I159" i="1" s="1"/>
  <c r="K158" i="1" l="1"/>
  <c r="J158" i="1"/>
  <c r="K157" i="1"/>
  <c r="J157" i="1"/>
  <c r="D161" i="1"/>
  <c r="G160" i="1"/>
  <c r="F160" i="1"/>
  <c r="H160" i="1" s="1"/>
  <c r="I160" i="1" s="1"/>
  <c r="K159" i="1" s="1"/>
  <c r="E160" i="1"/>
  <c r="D162" i="1" l="1"/>
  <c r="E161" i="1"/>
  <c r="G161" i="1"/>
  <c r="F161" i="1"/>
  <c r="H161" i="1" s="1"/>
  <c r="I161" i="1" s="1"/>
  <c r="K160" i="1"/>
  <c r="J160" i="1"/>
  <c r="J159" i="1"/>
  <c r="D163" i="1" l="1"/>
  <c r="F162" i="1"/>
  <c r="G162" i="1"/>
  <c r="E162" i="1"/>
  <c r="H162" i="1" l="1"/>
  <c r="I162" i="1" s="1"/>
  <c r="D164" i="1"/>
  <c r="E163" i="1"/>
  <c r="F163" i="1"/>
  <c r="G163" i="1"/>
  <c r="J162" i="1" l="1"/>
  <c r="K161" i="1"/>
  <c r="J161" i="1"/>
  <c r="H163" i="1"/>
  <c r="I163" i="1" s="1"/>
  <c r="D165" i="1"/>
  <c r="E164" i="1"/>
  <c r="G164" i="1"/>
  <c r="F164" i="1"/>
  <c r="H164" i="1" s="1"/>
  <c r="I164" i="1" s="1"/>
  <c r="D166" i="1" l="1"/>
  <c r="F165" i="1"/>
  <c r="H165" i="1" s="1"/>
  <c r="I165" i="1" s="1"/>
  <c r="G165" i="1"/>
  <c r="E165" i="1"/>
  <c r="K163" i="1"/>
  <c r="J163" i="1"/>
  <c r="K162" i="1"/>
  <c r="D167" i="1" l="1"/>
  <c r="E166" i="1"/>
  <c r="F166" i="1"/>
  <c r="G166" i="1"/>
  <c r="J164" i="1"/>
  <c r="K164" i="1"/>
  <c r="D168" i="1" l="1"/>
  <c r="E167" i="1"/>
  <c r="F167" i="1"/>
  <c r="G167" i="1"/>
  <c r="H166" i="1"/>
  <c r="I166" i="1" s="1"/>
  <c r="D169" i="1" l="1"/>
  <c r="G168" i="1"/>
  <c r="E168" i="1"/>
  <c r="F168" i="1"/>
  <c r="H167" i="1"/>
  <c r="I167" i="1" s="1"/>
  <c r="K166" i="1"/>
  <c r="K165" i="1"/>
  <c r="J165" i="1"/>
  <c r="J167" i="1" l="1"/>
  <c r="K167" i="1"/>
  <c r="H168" i="1"/>
  <c r="I168" i="1" s="1"/>
  <c r="J166" i="1"/>
  <c r="D170" i="1"/>
  <c r="E169" i="1"/>
  <c r="F169" i="1"/>
  <c r="G169" i="1"/>
  <c r="D171" i="1" l="1"/>
  <c r="E170" i="1"/>
  <c r="G170" i="1"/>
  <c r="F170" i="1"/>
  <c r="H170" i="1" s="1"/>
  <c r="I170" i="1" s="1"/>
  <c r="H169" i="1"/>
  <c r="I169" i="1" s="1"/>
  <c r="J168" i="1"/>
  <c r="K169" i="1" l="1"/>
  <c r="J169" i="1"/>
  <c r="K168" i="1"/>
  <c r="D172" i="1"/>
  <c r="E171" i="1"/>
  <c r="G171" i="1"/>
  <c r="F171" i="1"/>
  <c r="H171" i="1" s="1"/>
  <c r="I171" i="1" s="1"/>
  <c r="K171" i="1" l="1"/>
  <c r="K170" i="1"/>
  <c r="J170" i="1"/>
  <c r="D173" i="1"/>
  <c r="E172" i="1"/>
  <c r="G172" i="1"/>
  <c r="F172" i="1"/>
  <c r="H172" i="1" s="1"/>
  <c r="I172" i="1" s="1"/>
  <c r="D174" i="1" l="1"/>
  <c r="E173" i="1"/>
  <c r="G173" i="1"/>
  <c r="F173" i="1"/>
  <c r="H173" i="1" s="1"/>
  <c r="I173" i="1" s="1"/>
  <c r="J171" i="1"/>
  <c r="J172" i="1" l="1"/>
  <c r="E174" i="1"/>
  <c r="D175" i="1"/>
  <c r="F174" i="1"/>
  <c r="H174" i="1" s="1"/>
  <c r="I174" i="1" s="1"/>
  <c r="G174" i="1"/>
  <c r="K172" i="1"/>
  <c r="J173" i="1" l="1"/>
  <c r="D176" i="1"/>
  <c r="G175" i="1"/>
  <c r="F175" i="1"/>
  <c r="H175" i="1" s="1"/>
  <c r="I175" i="1" s="1"/>
  <c r="J174" i="1" s="1"/>
  <c r="E175" i="1"/>
  <c r="K173" i="1"/>
  <c r="D177" i="1" l="1"/>
  <c r="F176" i="1"/>
  <c r="H176" i="1" s="1"/>
  <c r="I176" i="1" s="1"/>
  <c r="E176" i="1"/>
  <c r="G176" i="1"/>
  <c r="K174" i="1"/>
  <c r="E177" i="1" l="1"/>
  <c r="D178" i="1"/>
  <c r="G177" i="1"/>
  <c r="F177" i="1"/>
  <c r="K175" i="1"/>
  <c r="J175" i="1"/>
  <c r="H177" i="1" l="1"/>
  <c r="I177" i="1" s="1"/>
  <c r="D179" i="1"/>
  <c r="G178" i="1"/>
  <c r="F178" i="1"/>
  <c r="H178" i="1" s="1"/>
  <c r="I178" i="1" s="1"/>
  <c r="E178" i="1"/>
  <c r="D180" i="1" l="1"/>
  <c r="E179" i="1"/>
  <c r="G179" i="1"/>
  <c r="F179" i="1"/>
  <c r="H179" i="1" s="1"/>
  <c r="I179" i="1" s="1"/>
  <c r="J178" i="1"/>
  <c r="K178" i="1"/>
  <c r="K177" i="1"/>
  <c r="J177" i="1"/>
  <c r="K176" i="1"/>
  <c r="J176" i="1"/>
  <c r="D181" i="1" l="1"/>
  <c r="E180" i="1"/>
  <c r="G180" i="1"/>
  <c r="F180" i="1"/>
  <c r="H180" i="1" s="1"/>
  <c r="I180" i="1" s="1"/>
  <c r="J179" i="1" l="1"/>
  <c r="D182" i="1"/>
  <c r="F181" i="1"/>
  <c r="H181" i="1" s="1"/>
  <c r="I181" i="1" s="1"/>
  <c r="J180" i="1" s="1"/>
  <c r="E181" i="1"/>
  <c r="G181" i="1"/>
  <c r="K179" i="1"/>
  <c r="E182" i="1" l="1"/>
  <c r="D183" i="1"/>
  <c r="F182" i="1"/>
  <c r="G182" i="1"/>
  <c r="K180" i="1"/>
  <c r="D184" i="1" l="1"/>
  <c r="F183" i="1"/>
  <c r="H183" i="1" s="1"/>
  <c r="I183" i="1" s="1"/>
  <c r="G183" i="1"/>
  <c r="E183" i="1"/>
  <c r="H182" i="1"/>
  <c r="I182" i="1" s="1"/>
  <c r="K182" i="1" l="1"/>
  <c r="J182" i="1"/>
  <c r="J181" i="1"/>
  <c r="K181" i="1"/>
  <c r="D185" i="1"/>
  <c r="E184" i="1"/>
  <c r="G184" i="1"/>
  <c r="F184" i="1"/>
  <c r="H184" i="1" s="1"/>
  <c r="I184" i="1" s="1"/>
  <c r="J183" i="1"/>
  <c r="K183" i="1"/>
  <c r="D186" i="1" l="1"/>
  <c r="E185" i="1"/>
  <c r="F185" i="1"/>
  <c r="G185" i="1"/>
  <c r="E186" i="1" l="1"/>
  <c r="D187" i="1"/>
  <c r="G186" i="1"/>
  <c r="F186" i="1"/>
  <c r="H186" i="1" s="1"/>
  <c r="I186" i="1" s="1"/>
  <c r="H185" i="1"/>
  <c r="I185" i="1" s="1"/>
  <c r="D188" i="1" l="1"/>
  <c r="E187" i="1"/>
  <c r="G187" i="1"/>
  <c r="F187" i="1"/>
  <c r="H187" i="1" s="1"/>
  <c r="I187" i="1" s="1"/>
  <c r="K185" i="1"/>
  <c r="J185" i="1"/>
  <c r="J184" i="1"/>
  <c r="K184" i="1"/>
  <c r="J186" i="1"/>
  <c r="K186" i="1"/>
  <c r="D189" i="1" l="1"/>
  <c r="E188" i="1"/>
  <c r="G188" i="1"/>
  <c r="F188" i="1"/>
  <c r="H188" i="1" s="1"/>
  <c r="I188" i="1" s="1"/>
  <c r="J187" i="1" s="1"/>
  <c r="K187" i="1" l="1"/>
  <c r="D190" i="1"/>
  <c r="F189" i="1"/>
  <c r="E189" i="1"/>
  <c r="G189" i="1"/>
  <c r="D191" i="1" l="1"/>
  <c r="G190" i="1"/>
  <c r="E190" i="1"/>
  <c r="F190" i="1"/>
  <c r="H189" i="1"/>
  <c r="I189" i="1" s="1"/>
  <c r="J189" i="1" l="1"/>
  <c r="J188" i="1"/>
  <c r="K188" i="1"/>
  <c r="D192" i="1"/>
  <c r="E191" i="1"/>
  <c r="G191" i="1"/>
  <c r="F191" i="1"/>
  <c r="H191" i="1" s="1"/>
  <c r="I191" i="1" s="1"/>
  <c r="H190" i="1"/>
  <c r="I190" i="1" s="1"/>
  <c r="K190" i="1" l="1"/>
  <c r="J190" i="1"/>
  <c r="E192" i="1"/>
  <c r="D193" i="1"/>
  <c r="F192" i="1"/>
  <c r="G192" i="1"/>
  <c r="K189" i="1"/>
  <c r="D194" i="1" l="1"/>
  <c r="E193" i="1"/>
  <c r="G193" i="1"/>
  <c r="F193" i="1"/>
  <c r="H193" i="1" s="1"/>
  <c r="I193" i="1" s="1"/>
  <c r="H192" i="1"/>
  <c r="I192" i="1" s="1"/>
  <c r="J192" i="1" l="1"/>
  <c r="K192" i="1"/>
  <c r="J191" i="1"/>
  <c r="K191" i="1"/>
  <c r="D195" i="1"/>
  <c r="E194" i="1"/>
  <c r="F194" i="1"/>
  <c r="G194" i="1"/>
  <c r="H194" i="1" l="1"/>
  <c r="I194" i="1" s="1"/>
  <c r="D196" i="1"/>
  <c r="E195" i="1"/>
  <c r="G195" i="1"/>
  <c r="F195" i="1"/>
  <c r="H195" i="1" s="1"/>
  <c r="I195" i="1" s="1"/>
  <c r="D197" i="1" l="1"/>
  <c r="E196" i="1"/>
  <c r="G196" i="1"/>
  <c r="F196" i="1"/>
  <c r="H196" i="1" s="1"/>
  <c r="I196" i="1" s="1"/>
  <c r="K194" i="1"/>
  <c r="J194" i="1"/>
  <c r="K193" i="1"/>
  <c r="J193" i="1"/>
  <c r="J195" i="1"/>
  <c r="K195" i="1"/>
  <c r="D198" i="1" l="1"/>
  <c r="F197" i="1"/>
  <c r="G197" i="1"/>
  <c r="E197" i="1"/>
  <c r="H197" i="1" l="1"/>
  <c r="I197" i="1" s="1"/>
  <c r="E198" i="1"/>
  <c r="D199" i="1"/>
  <c r="F198" i="1"/>
  <c r="G198" i="1"/>
  <c r="J197" i="1" l="1"/>
  <c r="J196" i="1"/>
  <c r="K196" i="1"/>
  <c r="H198" i="1"/>
  <c r="I198" i="1" s="1"/>
  <c r="D200" i="1"/>
  <c r="E199" i="1"/>
  <c r="G199" i="1"/>
  <c r="F199" i="1"/>
  <c r="H199" i="1" s="1"/>
  <c r="I199" i="1" s="1"/>
  <c r="D201" i="1" l="1"/>
  <c r="F200" i="1"/>
  <c r="H200" i="1" s="1"/>
  <c r="I200" i="1" s="1"/>
  <c r="J199" i="1" s="1"/>
  <c r="E200" i="1"/>
  <c r="G200" i="1"/>
  <c r="J198" i="1"/>
  <c r="K198" i="1"/>
  <c r="K197" i="1"/>
  <c r="K199" i="1" l="1"/>
  <c r="D202" i="1"/>
  <c r="F201" i="1"/>
  <c r="G201" i="1"/>
  <c r="E201" i="1"/>
  <c r="E202" i="1" l="1"/>
  <c r="D203" i="1"/>
  <c r="F202" i="1"/>
  <c r="G202" i="1"/>
  <c r="H201" i="1"/>
  <c r="I201" i="1" s="1"/>
  <c r="H202" i="1" l="1"/>
  <c r="I202" i="1" s="1"/>
  <c r="D204" i="1"/>
  <c r="E203" i="1"/>
  <c r="G203" i="1"/>
  <c r="F203" i="1"/>
  <c r="K201" i="1"/>
  <c r="J201" i="1"/>
  <c r="J200" i="1"/>
  <c r="K200" i="1"/>
  <c r="D205" i="1" l="1"/>
  <c r="E204" i="1"/>
  <c r="G204" i="1"/>
  <c r="F204" i="1"/>
  <c r="H204" i="1" s="1"/>
  <c r="I204" i="1" s="1"/>
  <c r="H203" i="1"/>
  <c r="I203" i="1" s="1"/>
  <c r="K202" i="1"/>
  <c r="J203" i="1" l="1"/>
  <c r="K203" i="1"/>
  <c r="J202" i="1"/>
  <c r="D206" i="1"/>
  <c r="F205" i="1"/>
  <c r="G205" i="1"/>
  <c r="E205" i="1"/>
  <c r="D207" i="1" l="1"/>
  <c r="E206" i="1"/>
  <c r="F206" i="1"/>
  <c r="G206" i="1"/>
  <c r="H205" i="1"/>
  <c r="I205" i="1" s="1"/>
  <c r="D208" i="1" l="1"/>
  <c r="E207" i="1"/>
  <c r="F207" i="1"/>
  <c r="G207" i="1"/>
  <c r="H206" i="1"/>
  <c r="I206" i="1" s="1"/>
  <c r="K205" i="1"/>
  <c r="K204" i="1"/>
  <c r="J204" i="1"/>
  <c r="K206" i="1" l="1"/>
  <c r="J206" i="1"/>
  <c r="J205" i="1"/>
  <c r="H207" i="1"/>
  <c r="I207" i="1" s="1"/>
  <c r="D209" i="1"/>
  <c r="E208" i="1"/>
  <c r="F208" i="1"/>
  <c r="G208" i="1"/>
  <c r="D210" i="1" l="1"/>
  <c r="F209" i="1"/>
  <c r="H209" i="1" s="1"/>
  <c r="I209" i="1" s="1"/>
  <c r="E209" i="1"/>
  <c r="G209" i="1"/>
  <c r="J207" i="1"/>
  <c r="K207" i="1"/>
  <c r="H208" i="1"/>
  <c r="I208" i="1" s="1"/>
  <c r="D211" i="1" l="1"/>
  <c r="E210" i="1"/>
  <c r="G210" i="1"/>
  <c r="F210" i="1"/>
  <c r="K208" i="1"/>
  <c r="J208" i="1"/>
  <c r="H210" i="1" l="1"/>
  <c r="I210" i="1" s="1"/>
  <c r="D212" i="1"/>
  <c r="E211" i="1"/>
  <c r="G211" i="1"/>
  <c r="F211" i="1"/>
  <c r="H211" i="1" s="1"/>
  <c r="I211" i="1" s="1"/>
  <c r="J210" i="1" l="1"/>
  <c r="K210" i="1"/>
  <c r="J209" i="1"/>
  <c r="K209" i="1"/>
  <c r="D213" i="1"/>
  <c r="E212" i="1"/>
  <c r="F212" i="1"/>
  <c r="G212" i="1"/>
  <c r="H212" i="1" l="1"/>
  <c r="I212" i="1" s="1"/>
  <c r="D214" i="1"/>
  <c r="F213" i="1"/>
  <c r="E213" i="1"/>
  <c r="G213" i="1"/>
  <c r="J212" i="1" l="1"/>
  <c r="K211" i="1"/>
  <c r="J211" i="1"/>
  <c r="H213" i="1"/>
  <c r="I213" i="1" s="1"/>
  <c r="D215" i="1"/>
  <c r="E214" i="1"/>
  <c r="F214" i="1"/>
  <c r="G214" i="1"/>
  <c r="D216" i="1" l="1"/>
  <c r="F215" i="1"/>
  <c r="H215" i="1" s="1"/>
  <c r="I215" i="1" s="1"/>
  <c r="E215" i="1"/>
  <c r="G215" i="1"/>
  <c r="K213" i="1"/>
  <c r="J213" i="1"/>
  <c r="H214" i="1"/>
  <c r="I214" i="1" s="1"/>
  <c r="K212" i="1"/>
  <c r="K214" i="1" l="1"/>
  <c r="J214" i="1"/>
  <c r="D217" i="1"/>
  <c r="G216" i="1"/>
  <c r="E216" i="1"/>
  <c r="F216" i="1"/>
  <c r="D218" i="1" l="1"/>
  <c r="G217" i="1"/>
  <c r="F217" i="1"/>
  <c r="E217" i="1"/>
  <c r="H216" i="1"/>
  <c r="I216" i="1" s="1"/>
  <c r="K216" i="1" l="1"/>
  <c r="J215" i="1"/>
  <c r="K215" i="1"/>
  <c r="E218" i="1"/>
  <c r="D219" i="1"/>
  <c r="F218" i="1"/>
  <c r="G218" i="1"/>
  <c r="H217" i="1"/>
  <c r="I217" i="1" s="1"/>
  <c r="K217" i="1" l="1"/>
  <c r="J217" i="1"/>
  <c r="H218" i="1"/>
  <c r="I218" i="1" s="1"/>
  <c r="D220" i="1"/>
  <c r="E219" i="1"/>
  <c r="G219" i="1"/>
  <c r="F219" i="1"/>
  <c r="J216" i="1"/>
  <c r="D221" i="1" l="1"/>
  <c r="E220" i="1"/>
  <c r="G220" i="1"/>
  <c r="F220" i="1"/>
  <c r="H220" i="1" s="1"/>
  <c r="I220" i="1" s="1"/>
  <c r="H219" i="1"/>
  <c r="I219" i="1" s="1"/>
  <c r="J218" i="1"/>
  <c r="J219" i="1" l="1"/>
  <c r="K219" i="1"/>
  <c r="K218" i="1"/>
  <c r="D222" i="1"/>
  <c r="F221" i="1"/>
  <c r="G221" i="1"/>
  <c r="E221" i="1"/>
  <c r="H221" i="1" l="1"/>
  <c r="I221" i="1" s="1"/>
  <c r="D223" i="1"/>
  <c r="G222" i="1"/>
  <c r="E222" i="1"/>
  <c r="F222" i="1"/>
  <c r="H222" i="1" s="1"/>
  <c r="I222" i="1" s="1"/>
  <c r="K221" i="1" l="1"/>
  <c r="J221" i="1"/>
  <c r="K220" i="1"/>
  <c r="J220" i="1"/>
  <c r="D224" i="1"/>
  <c r="E223" i="1"/>
  <c r="G223" i="1"/>
  <c r="F223" i="1"/>
  <c r="H223" i="1" s="1"/>
  <c r="I223" i="1" s="1"/>
  <c r="K222" i="1" s="1"/>
  <c r="E224" i="1" l="1"/>
  <c r="D225" i="1"/>
  <c r="G224" i="1"/>
  <c r="F224" i="1"/>
  <c r="H224" i="1" s="1"/>
  <c r="I224" i="1" s="1"/>
  <c r="J223" i="1"/>
  <c r="K223" i="1"/>
  <c r="J222" i="1"/>
  <c r="D226" i="1" l="1"/>
  <c r="F225" i="1"/>
  <c r="H225" i="1" s="1"/>
  <c r="I225" i="1" s="1"/>
  <c r="J224" i="1" s="1"/>
  <c r="E225" i="1"/>
  <c r="G225" i="1"/>
  <c r="K224" i="1" l="1"/>
  <c r="D227" i="1"/>
  <c r="E226" i="1"/>
  <c r="F226" i="1"/>
  <c r="G226" i="1"/>
  <c r="D228" i="1" l="1"/>
  <c r="E227" i="1"/>
  <c r="G227" i="1"/>
  <c r="F227" i="1"/>
  <c r="H227" i="1" s="1"/>
  <c r="I227" i="1" s="1"/>
  <c r="H226" i="1"/>
  <c r="I226" i="1" s="1"/>
  <c r="K226" i="1" l="1"/>
  <c r="J226" i="1"/>
  <c r="J225" i="1"/>
  <c r="K225" i="1"/>
  <c r="D229" i="1"/>
  <c r="E228" i="1"/>
  <c r="G228" i="1"/>
  <c r="F228" i="1"/>
  <c r="H228" i="1" s="1"/>
  <c r="I228" i="1" s="1"/>
  <c r="K227" i="1" l="1"/>
  <c r="D230" i="1"/>
  <c r="F229" i="1"/>
  <c r="G229" i="1"/>
  <c r="E229" i="1"/>
  <c r="J227" i="1"/>
  <c r="H229" i="1" l="1"/>
  <c r="I229" i="1" s="1"/>
  <c r="E230" i="1"/>
  <c r="D231" i="1"/>
  <c r="G230" i="1"/>
  <c r="F230" i="1"/>
  <c r="H230" i="1" s="1"/>
  <c r="I230" i="1" s="1"/>
  <c r="K229" i="1" l="1"/>
  <c r="J229" i="1"/>
  <c r="J228" i="1"/>
  <c r="K228" i="1"/>
  <c r="D232" i="1"/>
  <c r="E231" i="1"/>
  <c r="G231" i="1"/>
  <c r="F231" i="1"/>
  <c r="H231" i="1" s="1"/>
  <c r="I231" i="1" s="1"/>
  <c r="K230" i="1" l="1"/>
  <c r="J230" i="1"/>
  <c r="D233" i="1"/>
  <c r="F232" i="1"/>
  <c r="H232" i="1" s="1"/>
  <c r="I232" i="1" s="1"/>
  <c r="E232" i="1"/>
  <c r="G232" i="1"/>
  <c r="K231" i="1" l="1"/>
  <c r="D234" i="1"/>
  <c r="F233" i="1"/>
  <c r="G233" i="1"/>
  <c r="E233" i="1"/>
  <c r="J231" i="1"/>
  <c r="H233" i="1" l="1"/>
  <c r="I233" i="1" s="1"/>
  <c r="E234" i="1"/>
  <c r="D235" i="1"/>
  <c r="F234" i="1"/>
  <c r="G234" i="1"/>
  <c r="J233" i="1" l="1"/>
  <c r="J232" i="1"/>
  <c r="K232" i="1"/>
  <c r="H234" i="1"/>
  <c r="I234" i="1" s="1"/>
  <c r="D236" i="1"/>
  <c r="E235" i="1"/>
  <c r="G235" i="1"/>
  <c r="F235" i="1"/>
  <c r="H235" i="1" s="1"/>
  <c r="I235" i="1" s="1"/>
  <c r="D237" i="1" l="1"/>
  <c r="E236" i="1"/>
  <c r="G236" i="1"/>
  <c r="F236" i="1"/>
  <c r="H236" i="1" s="1"/>
  <c r="I236" i="1" s="1"/>
  <c r="K234" i="1"/>
  <c r="J234" i="1"/>
  <c r="K235" i="1"/>
  <c r="K233" i="1"/>
  <c r="J235" i="1" l="1"/>
  <c r="D238" i="1"/>
  <c r="F237" i="1"/>
  <c r="G237" i="1"/>
  <c r="E237" i="1"/>
  <c r="H237" i="1" l="1"/>
  <c r="I237" i="1" s="1"/>
  <c r="D239" i="1"/>
  <c r="F238" i="1"/>
  <c r="E238" i="1"/>
  <c r="G238" i="1"/>
  <c r="J237" i="1" l="1"/>
  <c r="K236" i="1"/>
  <c r="J236" i="1"/>
  <c r="H238" i="1"/>
  <c r="I238" i="1" s="1"/>
  <c r="D240" i="1"/>
  <c r="E239" i="1"/>
  <c r="F239" i="1"/>
  <c r="G239" i="1"/>
  <c r="D241" i="1" l="1"/>
  <c r="E240" i="1"/>
  <c r="F240" i="1"/>
  <c r="G240" i="1"/>
  <c r="K238" i="1"/>
  <c r="J238" i="1"/>
  <c r="H239" i="1"/>
  <c r="I239" i="1" s="1"/>
  <c r="K237" i="1"/>
  <c r="J239" i="1" l="1"/>
  <c r="K239" i="1"/>
  <c r="H240" i="1"/>
  <c r="I240" i="1" s="1"/>
  <c r="D242" i="1"/>
  <c r="F241" i="1"/>
  <c r="H241" i="1" s="1"/>
  <c r="I241" i="1" s="1"/>
  <c r="E241" i="1"/>
  <c r="G241" i="1"/>
  <c r="D243" i="1" l="1"/>
  <c r="E242" i="1"/>
  <c r="F242" i="1"/>
  <c r="G242" i="1"/>
  <c r="K240" i="1"/>
  <c r="J240" i="1"/>
  <c r="H242" i="1" l="1"/>
  <c r="I242" i="1" s="1"/>
  <c r="D244" i="1"/>
  <c r="E243" i="1"/>
  <c r="G243" i="1"/>
  <c r="F243" i="1"/>
  <c r="H243" i="1" s="1"/>
  <c r="I243" i="1" s="1"/>
  <c r="J242" i="1" l="1"/>
  <c r="K242" i="1"/>
  <c r="J241" i="1"/>
  <c r="K241" i="1"/>
  <c r="E244" i="1"/>
  <c r="D245" i="1"/>
  <c r="G244" i="1"/>
  <c r="F244" i="1"/>
  <c r="H244" i="1" s="1"/>
  <c r="I244" i="1" s="1"/>
  <c r="J243" i="1" l="1"/>
  <c r="K243" i="1"/>
  <c r="D246" i="1"/>
  <c r="G245" i="1"/>
  <c r="F245" i="1"/>
  <c r="E245" i="1"/>
  <c r="D247" i="1" l="1"/>
  <c r="E246" i="1"/>
  <c r="G246" i="1"/>
  <c r="F246" i="1"/>
  <c r="H246" i="1" s="1"/>
  <c r="I246" i="1" s="1"/>
  <c r="H245" i="1"/>
  <c r="I245" i="1" s="1"/>
  <c r="K245" i="1" l="1"/>
  <c r="J245" i="1"/>
  <c r="J244" i="1"/>
  <c r="K244" i="1"/>
  <c r="D248" i="1"/>
  <c r="G247" i="1"/>
  <c r="E247" i="1"/>
  <c r="F247" i="1"/>
  <c r="H247" i="1" s="1"/>
  <c r="I247" i="1" s="1"/>
  <c r="K246" i="1" l="1"/>
  <c r="D249" i="1"/>
  <c r="G248" i="1"/>
  <c r="E248" i="1"/>
  <c r="F248" i="1"/>
  <c r="J246" i="1"/>
  <c r="F249" i="1" l="1"/>
  <c r="H249" i="1" s="1"/>
  <c r="I249" i="1" s="1"/>
  <c r="D250" i="1"/>
  <c r="G249" i="1"/>
  <c r="E249" i="1"/>
  <c r="H248" i="1"/>
  <c r="I248" i="1" s="1"/>
  <c r="E250" i="1" l="1"/>
  <c r="D251" i="1"/>
  <c r="G250" i="1"/>
  <c r="F250" i="1"/>
  <c r="H250" i="1" s="1"/>
  <c r="I250" i="1" s="1"/>
  <c r="K249" i="1" s="1"/>
  <c r="K248" i="1"/>
  <c r="J248" i="1"/>
  <c r="K247" i="1"/>
  <c r="J247" i="1"/>
  <c r="J249" i="1" l="1"/>
  <c r="E251" i="1"/>
  <c r="D252" i="1"/>
  <c r="F251" i="1"/>
  <c r="G251" i="1"/>
  <c r="H251" i="1" l="1"/>
  <c r="I251" i="1" s="1"/>
  <c r="E252" i="1"/>
  <c r="D253" i="1"/>
  <c r="F252" i="1"/>
  <c r="G252" i="1"/>
  <c r="J251" i="1" l="1"/>
  <c r="K250" i="1"/>
  <c r="J250" i="1"/>
  <c r="H252" i="1"/>
  <c r="I252" i="1" s="1"/>
  <c r="D254" i="1"/>
  <c r="G253" i="1"/>
  <c r="F253" i="1"/>
  <c r="H253" i="1" s="1"/>
  <c r="I253" i="1" s="1"/>
  <c r="E253" i="1"/>
  <c r="D255" i="1" l="1"/>
  <c r="E254" i="1"/>
  <c r="G254" i="1"/>
  <c r="F254" i="1"/>
  <c r="H254" i="1" s="1"/>
  <c r="I254" i="1" s="1"/>
  <c r="K253" i="1"/>
  <c r="J253" i="1"/>
  <c r="J252" i="1"/>
  <c r="K252" i="1"/>
  <c r="K251" i="1"/>
  <c r="E255" i="1" l="1"/>
  <c r="D256" i="1"/>
  <c r="G255" i="1"/>
  <c r="F255" i="1"/>
  <c r="H255" i="1" s="1"/>
  <c r="I255" i="1" s="1"/>
  <c r="K254" i="1" s="1"/>
  <c r="J254" i="1" l="1"/>
  <c r="D257" i="1"/>
  <c r="E256" i="1"/>
  <c r="G256" i="1"/>
  <c r="F256" i="1"/>
  <c r="H256" i="1" s="1"/>
  <c r="I256" i="1" s="1"/>
  <c r="J255" i="1" s="1"/>
  <c r="K255" i="1" l="1"/>
  <c r="F257" i="1"/>
  <c r="H257" i="1" s="1"/>
  <c r="I257" i="1" s="1"/>
  <c r="D258" i="1"/>
  <c r="G257" i="1"/>
  <c r="E257" i="1"/>
  <c r="K256" i="1" l="1"/>
  <c r="D259" i="1"/>
  <c r="E258" i="1"/>
  <c r="G258" i="1"/>
  <c r="F258" i="1"/>
  <c r="J256" i="1"/>
  <c r="F259" i="1" l="1"/>
  <c r="H259" i="1" s="1"/>
  <c r="I259" i="1" s="1"/>
  <c r="E259" i="1"/>
  <c r="D260" i="1"/>
  <c r="G259" i="1"/>
  <c r="H258" i="1"/>
  <c r="I258" i="1" s="1"/>
  <c r="E260" i="1" l="1"/>
  <c r="D261" i="1"/>
  <c r="G260" i="1"/>
  <c r="F260" i="1"/>
  <c r="H260" i="1" s="1"/>
  <c r="I260" i="1" s="1"/>
  <c r="K258" i="1"/>
  <c r="J258" i="1"/>
  <c r="K257" i="1"/>
  <c r="J257" i="1"/>
  <c r="J259" i="1" l="1"/>
  <c r="K259" i="1"/>
  <c r="D262" i="1"/>
  <c r="G261" i="1"/>
  <c r="F261" i="1"/>
  <c r="E261" i="1"/>
  <c r="D263" i="1" l="1"/>
  <c r="E262" i="1"/>
  <c r="G262" i="1"/>
  <c r="F262" i="1"/>
  <c r="H262" i="1" s="1"/>
  <c r="I262" i="1" s="1"/>
  <c r="H261" i="1"/>
  <c r="I261" i="1" s="1"/>
  <c r="K261" i="1" l="1"/>
  <c r="J261" i="1"/>
  <c r="K260" i="1"/>
  <c r="J260" i="1"/>
  <c r="D264" i="1"/>
  <c r="G263" i="1"/>
  <c r="E263" i="1"/>
  <c r="F263" i="1"/>
  <c r="H263" i="1" s="1"/>
  <c r="I263" i="1" s="1"/>
  <c r="K262" i="1" s="1"/>
  <c r="J262" i="1" l="1"/>
  <c r="D265" i="1"/>
  <c r="G264" i="1"/>
  <c r="E264" i="1"/>
  <c r="F264" i="1"/>
  <c r="H264" i="1" s="1"/>
  <c r="I264" i="1" s="1"/>
  <c r="J263" i="1" s="1"/>
  <c r="K263" i="1" l="1"/>
  <c r="F265" i="1"/>
  <c r="H265" i="1" s="1"/>
  <c r="I265" i="1" s="1"/>
  <c r="D266" i="1"/>
  <c r="G265" i="1"/>
  <c r="E265" i="1"/>
  <c r="K264" i="1"/>
  <c r="J264" i="1" l="1"/>
  <c r="E266" i="1"/>
  <c r="D267" i="1"/>
  <c r="G266" i="1"/>
  <c r="F266" i="1"/>
  <c r="E267" i="1" l="1"/>
  <c r="D268" i="1"/>
  <c r="F267" i="1"/>
  <c r="G267" i="1"/>
  <c r="H266" i="1"/>
  <c r="I266" i="1" s="1"/>
  <c r="E268" i="1" l="1"/>
  <c r="D269" i="1"/>
  <c r="F268" i="1"/>
  <c r="G268" i="1"/>
  <c r="K266" i="1"/>
  <c r="K265" i="1"/>
  <c r="J265" i="1"/>
  <c r="H267" i="1"/>
  <c r="I267" i="1" s="1"/>
  <c r="D270" i="1" l="1"/>
  <c r="F269" i="1"/>
  <c r="H269" i="1" s="1"/>
  <c r="I269" i="1" s="1"/>
  <c r="G269" i="1"/>
  <c r="E269" i="1"/>
  <c r="K267" i="1"/>
  <c r="J267" i="1"/>
  <c r="J266" i="1"/>
  <c r="H268" i="1"/>
  <c r="I268" i="1" s="1"/>
  <c r="D271" i="1" l="1"/>
  <c r="E270" i="1"/>
  <c r="F270" i="1"/>
  <c r="G270" i="1"/>
  <c r="J268" i="1"/>
  <c r="K268" i="1"/>
  <c r="H270" i="1" l="1"/>
  <c r="I270" i="1" s="1"/>
  <c r="E271" i="1"/>
  <c r="D272" i="1"/>
  <c r="G271" i="1"/>
  <c r="F271" i="1"/>
  <c r="H271" i="1" s="1"/>
  <c r="I271" i="1" s="1"/>
  <c r="K270" i="1" l="1"/>
  <c r="J270" i="1"/>
  <c r="K269" i="1"/>
  <c r="J269" i="1"/>
  <c r="D273" i="1"/>
  <c r="E272" i="1"/>
  <c r="G272" i="1"/>
  <c r="F272" i="1"/>
  <c r="H272" i="1" s="1"/>
  <c r="I272" i="1" s="1"/>
  <c r="K272" i="1" l="1"/>
  <c r="J271" i="1"/>
  <c r="K271" i="1"/>
  <c r="F273" i="1"/>
  <c r="H273" i="1" s="1"/>
  <c r="I273" i="1" s="1"/>
  <c r="D274" i="1"/>
  <c r="G273" i="1"/>
  <c r="E273" i="1"/>
  <c r="D275" i="1" l="1"/>
  <c r="E274" i="1"/>
  <c r="G274" i="1"/>
  <c r="F274" i="1"/>
  <c r="H274" i="1" s="1"/>
  <c r="I274" i="1" s="1"/>
  <c r="K273" i="1"/>
  <c r="J273" i="1"/>
  <c r="J272" i="1"/>
  <c r="F275" i="1" l="1"/>
  <c r="H275" i="1" s="1"/>
  <c r="I275" i="1" s="1"/>
  <c r="D276" i="1"/>
  <c r="E275" i="1"/>
  <c r="G275" i="1"/>
  <c r="K274" i="1"/>
  <c r="J274" i="1"/>
  <c r="E276" i="1" l="1"/>
  <c r="D277" i="1"/>
  <c r="G276" i="1"/>
  <c r="F276" i="1"/>
  <c r="H276" i="1" s="1"/>
  <c r="I276" i="1" s="1"/>
  <c r="K275" i="1"/>
  <c r="J275" i="1"/>
  <c r="D278" i="1" l="1"/>
  <c r="F277" i="1"/>
  <c r="H277" i="1" s="1"/>
  <c r="I277" i="1" s="1"/>
  <c r="E277" i="1"/>
  <c r="G277" i="1"/>
  <c r="J276" i="1"/>
  <c r="K276" i="1" l="1"/>
  <c r="D279" i="1"/>
  <c r="E278" i="1"/>
  <c r="G278" i="1"/>
  <c r="F278" i="1"/>
  <c r="D280" i="1" l="1"/>
  <c r="G279" i="1"/>
  <c r="E279" i="1"/>
  <c r="F279" i="1"/>
  <c r="H278" i="1"/>
  <c r="I278" i="1" s="1"/>
  <c r="J278" i="1" l="1"/>
  <c r="K277" i="1"/>
  <c r="J277" i="1"/>
  <c r="D281" i="1"/>
  <c r="G280" i="1"/>
  <c r="E280" i="1"/>
  <c r="F280" i="1"/>
  <c r="H279" i="1"/>
  <c r="I279" i="1" s="1"/>
  <c r="K279" i="1" l="1"/>
  <c r="J279" i="1"/>
  <c r="F281" i="1"/>
  <c r="D282" i="1"/>
  <c r="G281" i="1"/>
  <c r="E281" i="1"/>
  <c r="K278" i="1"/>
  <c r="H280" i="1"/>
  <c r="I280" i="1" s="1"/>
  <c r="K280" i="1" l="1"/>
  <c r="J280" i="1"/>
  <c r="E282" i="1"/>
  <c r="D283" i="1"/>
  <c r="G282" i="1"/>
  <c r="F282" i="1"/>
  <c r="H282" i="1" s="1"/>
  <c r="I282" i="1" s="1"/>
  <c r="H281" i="1"/>
  <c r="I281" i="1" s="1"/>
  <c r="E283" i="1" l="1"/>
  <c r="D284" i="1"/>
  <c r="F283" i="1"/>
  <c r="G283" i="1"/>
  <c r="K281" i="1"/>
  <c r="J281" i="1"/>
  <c r="H283" i="1" l="1"/>
  <c r="I283" i="1" s="1"/>
  <c r="E284" i="1"/>
  <c r="D285" i="1"/>
  <c r="F284" i="1"/>
  <c r="G284" i="1"/>
  <c r="J283" i="1" l="1"/>
  <c r="J282" i="1"/>
  <c r="K282" i="1"/>
  <c r="H284" i="1"/>
  <c r="I284" i="1" s="1"/>
  <c r="D286" i="1"/>
  <c r="G285" i="1"/>
  <c r="F285" i="1"/>
  <c r="H285" i="1" s="1"/>
  <c r="I285" i="1" s="1"/>
  <c r="E285" i="1"/>
  <c r="D287" i="1" l="1"/>
  <c r="E286" i="1"/>
  <c r="G286" i="1"/>
  <c r="F286" i="1"/>
  <c r="H286" i="1" s="1"/>
  <c r="I286" i="1" s="1"/>
  <c r="J284" i="1"/>
  <c r="K284" i="1"/>
  <c r="K283" i="1"/>
  <c r="K285" i="1"/>
  <c r="J285" i="1"/>
  <c r="E287" i="1" l="1"/>
  <c r="D288" i="1"/>
  <c r="G287" i="1"/>
  <c r="F287" i="1"/>
  <c r="H287" i="1" s="1"/>
  <c r="I287" i="1" s="1"/>
  <c r="K286" i="1"/>
  <c r="J286" i="1"/>
  <c r="D289" i="1" l="1"/>
  <c r="E288" i="1"/>
  <c r="G288" i="1"/>
  <c r="F288" i="1"/>
  <c r="H288" i="1" s="1"/>
  <c r="I288" i="1" s="1"/>
  <c r="K287" i="1"/>
  <c r="J287" i="1"/>
  <c r="F289" i="1" l="1"/>
  <c r="H289" i="1" s="1"/>
  <c r="I289" i="1" s="1"/>
  <c r="D290" i="1"/>
  <c r="G289" i="1"/>
  <c r="E289" i="1"/>
  <c r="J288" i="1"/>
  <c r="K288" i="1"/>
  <c r="D291" i="1" l="1"/>
  <c r="E290" i="1"/>
  <c r="G290" i="1"/>
  <c r="F290" i="1"/>
  <c r="H290" i="1" s="1"/>
  <c r="I290" i="1" s="1"/>
  <c r="K289" i="1"/>
  <c r="J289" i="1"/>
  <c r="F291" i="1" l="1"/>
  <c r="H291" i="1" s="1"/>
  <c r="I291" i="1" s="1"/>
  <c r="E291" i="1"/>
  <c r="D292" i="1"/>
  <c r="G291" i="1"/>
  <c r="K290" i="1"/>
  <c r="J290" i="1"/>
  <c r="E292" i="1" l="1"/>
  <c r="D293" i="1"/>
  <c r="G292" i="1"/>
  <c r="F292" i="1"/>
  <c r="H292" i="1" s="1"/>
  <c r="I292" i="1" s="1"/>
  <c r="J291" i="1" l="1"/>
  <c r="K291" i="1"/>
  <c r="D294" i="1"/>
  <c r="F293" i="1"/>
  <c r="H293" i="1" s="1"/>
  <c r="I293" i="1" s="1"/>
  <c r="E293" i="1"/>
  <c r="G293" i="1"/>
  <c r="J292" i="1" l="1"/>
  <c r="D295" i="1"/>
  <c r="E294" i="1"/>
  <c r="G294" i="1"/>
  <c r="F294" i="1"/>
  <c r="K292" i="1"/>
  <c r="D296" i="1" l="1"/>
  <c r="G295" i="1"/>
  <c r="E295" i="1"/>
  <c r="F295" i="1"/>
  <c r="H294" i="1"/>
  <c r="I294" i="1" s="1"/>
  <c r="J294" i="1" l="1"/>
  <c r="K293" i="1"/>
  <c r="J293" i="1"/>
  <c r="D297" i="1"/>
  <c r="G296" i="1"/>
  <c r="E296" i="1"/>
  <c r="F296" i="1"/>
  <c r="H295" i="1"/>
  <c r="I295" i="1" s="1"/>
  <c r="K295" i="1" l="1"/>
  <c r="J295" i="1"/>
  <c r="F297" i="1"/>
  <c r="D298" i="1"/>
  <c r="G297" i="1"/>
  <c r="E297" i="1"/>
  <c r="K294" i="1"/>
  <c r="H296" i="1"/>
  <c r="I296" i="1" s="1"/>
  <c r="K296" i="1" l="1"/>
  <c r="J296" i="1"/>
  <c r="E298" i="1"/>
  <c r="D299" i="1"/>
  <c r="G298" i="1"/>
  <c r="F298" i="1"/>
  <c r="H298" i="1" s="1"/>
  <c r="I298" i="1" s="1"/>
  <c r="H297" i="1"/>
  <c r="I297" i="1" s="1"/>
  <c r="E299" i="1" l="1"/>
  <c r="D300" i="1"/>
  <c r="F299" i="1"/>
  <c r="G299" i="1"/>
  <c r="K297" i="1"/>
  <c r="J297" i="1"/>
  <c r="H299" i="1" l="1"/>
  <c r="I299" i="1" s="1"/>
  <c r="E300" i="1"/>
  <c r="D301" i="1"/>
  <c r="F300" i="1"/>
  <c r="G300" i="1"/>
  <c r="J299" i="1" l="1"/>
  <c r="J298" i="1"/>
  <c r="K298" i="1"/>
  <c r="H300" i="1"/>
  <c r="I300" i="1" s="1"/>
  <c r="D302" i="1"/>
  <c r="F301" i="1"/>
  <c r="G301" i="1"/>
  <c r="E301" i="1"/>
  <c r="D303" i="1" l="1"/>
  <c r="E302" i="1"/>
  <c r="F302" i="1"/>
  <c r="G302" i="1"/>
  <c r="J300" i="1"/>
  <c r="K300" i="1"/>
  <c r="K299" i="1"/>
  <c r="H301" i="1"/>
  <c r="I301" i="1" s="1"/>
  <c r="E303" i="1" l="1"/>
  <c r="D304" i="1"/>
  <c r="G303" i="1"/>
  <c r="F303" i="1"/>
  <c r="H303" i="1" s="1"/>
  <c r="I303" i="1" s="1"/>
  <c r="K301" i="1"/>
  <c r="J301" i="1"/>
  <c r="H302" i="1"/>
  <c r="I302" i="1" s="1"/>
  <c r="D305" i="1" l="1"/>
  <c r="E304" i="1"/>
  <c r="G304" i="1"/>
  <c r="F304" i="1"/>
  <c r="H304" i="1" s="1"/>
  <c r="I304" i="1" s="1"/>
  <c r="K303" i="1"/>
  <c r="J303" i="1"/>
  <c r="K302" i="1"/>
  <c r="J302" i="1"/>
  <c r="F305" i="1" l="1"/>
  <c r="H305" i="1" s="1"/>
  <c r="I305" i="1" s="1"/>
  <c r="D306" i="1"/>
  <c r="G305" i="1"/>
  <c r="E305" i="1"/>
  <c r="J304" i="1"/>
  <c r="K304" i="1"/>
  <c r="D307" i="1" l="1"/>
  <c r="E306" i="1"/>
  <c r="G306" i="1"/>
  <c r="F306" i="1"/>
  <c r="H306" i="1" s="1"/>
  <c r="I306" i="1" s="1"/>
  <c r="K305" i="1"/>
  <c r="J305" i="1"/>
  <c r="F307" i="1" l="1"/>
  <c r="H307" i="1" s="1"/>
  <c r="I307" i="1" s="1"/>
  <c r="D308" i="1"/>
  <c r="E307" i="1"/>
  <c r="G307" i="1"/>
  <c r="K306" i="1"/>
  <c r="J306" i="1"/>
  <c r="E308" i="1" l="1"/>
  <c r="D309" i="1"/>
  <c r="G308" i="1"/>
  <c r="F308" i="1"/>
  <c r="H308" i="1" s="1"/>
  <c r="I308" i="1" s="1"/>
  <c r="K307" i="1"/>
  <c r="J307" i="1"/>
  <c r="D310" i="1" l="1"/>
  <c r="G309" i="1"/>
  <c r="F309" i="1"/>
  <c r="E309" i="1"/>
  <c r="D311" i="1" l="1"/>
  <c r="E310" i="1"/>
  <c r="G310" i="1"/>
  <c r="F310" i="1"/>
  <c r="H310" i="1" s="1"/>
  <c r="I310" i="1" s="1"/>
  <c r="H309" i="1"/>
  <c r="I309" i="1" s="1"/>
  <c r="K309" i="1" l="1"/>
  <c r="J309" i="1"/>
  <c r="K308" i="1"/>
  <c r="J308" i="1"/>
  <c r="D312" i="1"/>
  <c r="G311" i="1"/>
  <c r="E311" i="1"/>
  <c r="F311" i="1"/>
  <c r="D313" i="1" l="1"/>
  <c r="G312" i="1"/>
  <c r="E312" i="1"/>
  <c r="F312" i="1"/>
  <c r="H311" i="1"/>
  <c r="I311" i="1" s="1"/>
  <c r="J311" i="1" l="1"/>
  <c r="K310" i="1"/>
  <c r="J310" i="1"/>
  <c r="F313" i="1"/>
  <c r="H313" i="1" s="1"/>
  <c r="I313" i="1" s="1"/>
  <c r="D314" i="1"/>
  <c r="G313" i="1"/>
  <c r="E313" i="1"/>
  <c r="H312" i="1"/>
  <c r="I312" i="1" s="1"/>
  <c r="E314" i="1" l="1"/>
  <c r="D315" i="1"/>
  <c r="G314" i="1"/>
  <c r="F314" i="1"/>
  <c r="H314" i="1" s="1"/>
  <c r="I314" i="1" s="1"/>
  <c r="K312" i="1"/>
  <c r="J312" i="1"/>
  <c r="J313" i="1"/>
  <c r="K311" i="1"/>
  <c r="E315" i="1" l="1"/>
  <c r="D316" i="1"/>
  <c r="F315" i="1"/>
  <c r="G315" i="1"/>
  <c r="K313" i="1"/>
  <c r="E316" i="1" l="1"/>
  <c r="D317" i="1"/>
  <c r="F316" i="1"/>
  <c r="G316" i="1"/>
  <c r="H315" i="1"/>
  <c r="I315" i="1" s="1"/>
  <c r="D318" i="1" l="1"/>
  <c r="G317" i="1"/>
  <c r="F317" i="1"/>
  <c r="E317" i="1"/>
  <c r="J315" i="1"/>
  <c r="J314" i="1"/>
  <c r="K314" i="1"/>
  <c r="H316" i="1"/>
  <c r="I316" i="1" s="1"/>
  <c r="J316" i="1" l="1"/>
  <c r="K316" i="1"/>
  <c r="K315" i="1"/>
  <c r="D319" i="1"/>
  <c r="E318" i="1"/>
  <c r="G318" i="1"/>
  <c r="F318" i="1"/>
  <c r="H317" i="1"/>
  <c r="I317" i="1" s="1"/>
  <c r="K317" i="1" l="1"/>
  <c r="J317" i="1"/>
  <c r="E319" i="1"/>
  <c r="D320" i="1"/>
  <c r="G319" i="1"/>
  <c r="F319" i="1"/>
  <c r="H319" i="1" s="1"/>
  <c r="I319" i="1" s="1"/>
  <c r="H318" i="1"/>
  <c r="I318" i="1" s="1"/>
  <c r="D321" i="1" l="1"/>
  <c r="E320" i="1"/>
  <c r="G320" i="1"/>
  <c r="F320" i="1"/>
  <c r="H320" i="1" s="1"/>
  <c r="I320" i="1" s="1"/>
  <c r="K318" i="1"/>
  <c r="J318" i="1"/>
  <c r="K320" i="1" l="1"/>
  <c r="J319" i="1"/>
  <c r="K319" i="1"/>
  <c r="F321" i="1"/>
  <c r="H321" i="1" s="1"/>
  <c r="I321" i="1" s="1"/>
  <c r="D322" i="1"/>
  <c r="G321" i="1"/>
  <c r="E321" i="1"/>
  <c r="D323" i="1" l="1"/>
  <c r="E322" i="1"/>
  <c r="G322" i="1"/>
  <c r="F322" i="1"/>
  <c r="H322" i="1" s="1"/>
  <c r="I322" i="1" s="1"/>
  <c r="K321" i="1"/>
  <c r="J321" i="1"/>
  <c r="J320" i="1"/>
  <c r="F323" i="1" l="1"/>
  <c r="H323" i="1" s="1"/>
  <c r="I323" i="1" s="1"/>
  <c r="E323" i="1"/>
  <c r="D324" i="1"/>
  <c r="G323" i="1"/>
  <c r="K322" i="1"/>
  <c r="J322" i="1"/>
  <c r="E324" i="1" l="1"/>
  <c r="D325" i="1"/>
  <c r="G324" i="1"/>
  <c r="F324" i="1"/>
  <c r="H324" i="1" s="1"/>
  <c r="I324" i="1" s="1"/>
  <c r="J323" i="1" l="1"/>
  <c r="K323" i="1"/>
  <c r="D326" i="1"/>
  <c r="G325" i="1"/>
  <c r="F325" i="1"/>
  <c r="E325" i="1"/>
  <c r="D327" i="1" l="1"/>
  <c r="E326" i="1"/>
  <c r="G326" i="1"/>
  <c r="F326" i="1"/>
  <c r="H326" i="1" s="1"/>
  <c r="I326" i="1" s="1"/>
  <c r="H325" i="1"/>
  <c r="I325" i="1" s="1"/>
  <c r="K325" i="1" l="1"/>
  <c r="J325" i="1"/>
  <c r="K324" i="1"/>
  <c r="J324" i="1"/>
  <c r="D328" i="1"/>
  <c r="G327" i="1"/>
  <c r="E327" i="1"/>
  <c r="F327" i="1"/>
  <c r="D329" i="1" l="1"/>
  <c r="G328" i="1"/>
  <c r="E328" i="1"/>
  <c r="F328" i="1"/>
  <c r="H327" i="1"/>
  <c r="I327" i="1" s="1"/>
  <c r="J327" i="1" l="1"/>
  <c r="K326" i="1"/>
  <c r="J326" i="1"/>
  <c r="F329" i="1"/>
  <c r="H329" i="1" s="1"/>
  <c r="I329" i="1" s="1"/>
  <c r="D330" i="1"/>
  <c r="G329" i="1"/>
  <c r="E329" i="1"/>
  <c r="H328" i="1"/>
  <c r="I328" i="1" s="1"/>
  <c r="E330" i="1" l="1"/>
  <c r="D331" i="1"/>
  <c r="G330" i="1"/>
  <c r="F330" i="1"/>
  <c r="H330" i="1" s="1"/>
  <c r="I330" i="1" s="1"/>
  <c r="K328" i="1"/>
  <c r="J328" i="1"/>
  <c r="J329" i="1"/>
  <c r="K327" i="1"/>
  <c r="E331" i="1" l="1"/>
  <c r="D332" i="1"/>
  <c r="F331" i="1"/>
  <c r="G331" i="1"/>
  <c r="K329" i="1"/>
  <c r="E332" i="1" l="1"/>
  <c r="D333" i="1"/>
  <c r="F332" i="1"/>
  <c r="G332" i="1"/>
  <c r="H331" i="1"/>
  <c r="I331" i="1" s="1"/>
  <c r="D334" i="1" l="1"/>
  <c r="F333" i="1"/>
  <c r="H333" i="1" s="1"/>
  <c r="I333" i="1" s="1"/>
  <c r="G333" i="1"/>
  <c r="E333" i="1"/>
  <c r="J331" i="1"/>
  <c r="J330" i="1"/>
  <c r="K330" i="1"/>
  <c r="H332" i="1"/>
  <c r="I332" i="1" s="1"/>
  <c r="J332" i="1" l="1"/>
  <c r="K332" i="1"/>
  <c r="K331" i="1"/>
  <c r="D335" i="1"/>
  <c r="E334" i="1"/>
  <c r="F334" i="1"/>
  <c r="G334" i="1"/>
  <c r="E335" i="1" l="1"/>
  <c r="D336" i="1"/>
  <c r="G335" i="1"/>
  <c r="F335" i="1"/>
  <c r="H335" i="1" s="1"/>
  <c r="I335" i="1" s="1"/>
  <c r="H334" i="1"/>
  <c r="I334" i="1" s="1"/>
  <c r="D337" i="1" l="1"/>
  <c r="E336" i="1"/>
  <c r="G336" i="1"/>
  <c r="F336" i="1"/>
  <c r="H336" i="1" s="1"/>
  <c r="I336" i="1" s="1"/>
  <c r="K334" i="1"/>
  <c r="J334" i="1"/>
  <c r="K333" i="1"/>
  <c r="J333" i="1"/>
  <c r="K335" i="1"/>
  <c r="J335" i="1"/>
  <c r="F337" i="1" l="1"/>
  <c r="H337" i="1" s="1"/>
  <c r="I337" i="1" s="1"/>
  <c r="D338" i="1"/>
  <c r="G337" i="1"/>
  <c r="E337" i="1"/>
  <c r="J336" i="1"/>
  <c r="K336" i="1"/>
  <c r="D339" i="1" l="1"/>
  <c r="E338" i="1"/>
  <c r="G338" i="1"/>
  <c r="F338" i="1"/>
  <c r="H338" i="1" s="1"/>
  <c r="I338" i="1" s="1"/>
  <c r="K337" i="1"/>
  <c r="J337" i="1"/>
  <c r="F339" i="1" l="1"/>
  <c r="H339" i="1" s="1"/>
  <c r="I339" i="1" s="1"/>
  <c r="D340" i="1"/>
  <c r="E339" i="1"/>
  <c r="G339" i="1"/>
  <c r="K338" i="1"/>
  <c r="J338" i="1"/>
  <c r="E340" i="1" l="1"/>
  <c r="D341" i="1"/>
  <c r="G340" i="1"/>
  <c r="F340" i="1"/>
  <c r="H340" i="1" s="1"/>
  <c r="I340" i="1" s="1"/>
  <c r="K339" i="1"/>
  <c r="J339" i="1"/>
  <c r="D342" i="1" l="1"/>
  <c r="F341" i="1"/>
  <c r="H341" i="1" s="1"/>
  <c r="I341" i="1" s="1"/>
  <c r="G341" i="1"/>
  <c r="E341" i="1"/>
  <c r="J340" i="1"/>
  <c r="K340" i="1" l="1"/>
  <c r="D343" i="1"/>
  <c r="E342" i="1"/>
  <c r="G342" i="1"/>
  <c r="F342" i="1"/>
  <c r="D344" i="1" l="1"/>
  <c r="G343" i="1"/>
  <c r="E343" i="1"/>
  <c r="F343" i="1"/>
  <c r="H342" i="1"/>
  <c r="I342" i="1" s="1"/>
  <c r="J342" i="1" l="1"/>
  <c r="K341" i="1"/>
  <c r="J341" i="1"/>
  <c r="D345" i="1"/>
  <c r="G344" i="1"/>
  <c r="E344" i="1"/>
  <c r="F344" i="1"/>
  <c r="H343" i="1"/>
  <c r="I343" i="1" s="1"/>
  <c r="K343" i="1" l="1"/>
  <c r="J343" i="1"/>
  <c r="F345" i="1"/>
  <c r="D346" i="1"/>
  <c r="G345" i="1"/>
  <c r="E345" i="1"/>
  <c r="K342" i="1"/>
  <c r="H344" i="1"/>
  <c r="I344" i="1" s="1"/>
  <c r="K344" i="1" l="1"/>
  <c r="J344" i="1"/>
  <c r="E346" i="1"/>
  <c r="D347" i="1"/>
  <c r="G346" i="1"/>
  <c r="F346" i="1"/>
  <c r="H346" i="1" s="1"/>
  <c r="I346" i="1" s="1"/>
  <c r="H345" i="1"/>
  <c r="I345" i="1" s="1"/>
  <c r="E347" i="1" l="1"/>
  <c r="D348" i="1"/>
  <c r="F347" i="1"/>
  <c r="G347" i="1"/>
  <c r="K345" i="1"/>
  <c r="J345" i="1"/>
  <c r="H347" i="1" l="1"/>
  <c r="I347" i="1" s="1"/>
  <c r="E348" i="1"/>
  <c r="D349" i="1"/>
  <c r="F348" i="1"/>
  <c r="G348" i="1"/>
  <c r="J347" i="1" l="1"/>
  <c r="J346" i="1"/>
  <c r="K346" i="1"/>
  <c r="H348" i="1"/>
  <c r="I348" i="1" s="1"/>
  <c r="D350" i="1"/>
  <c r="G349" i="1"/>
  <c r="F349" i="1"/>
  <c r="H349" i="1" s="1"/>
  <c r="I349" i="1" s="1"/>
  <c r="E349" i="1"/>
  <c r="D351" i="1" l="1"/>
  <c r="E350" i="1"/>
  <c r="G350" i="1"/>
  <c r="F350" i="1"/>
  <c r="H350" i="1" s="1"/>
  <c r="I350" i="1" s="1"/>
  <c r="J348" i="1"/>
  <c r="K348" i="1"/>
  <c r="K347" i="1"/>
  <c r="K349" i="1"/>
  <c r="J349" i="1"/>
  <c r="E351" i="1" l="1"/>
  <c r="D352" i="1"/>
  <c r="G351" i="1"/>
  <c r="F351" i="1"/>
  <c r="H351" i="1" s="1"/>
  <c r="I351" i="1" s="1"/>
  <c r="K350" i="1"/>
  <c r="J350" i="1"/>
  <c r="D353" i="1" l="1"/>
  <c r="E352" i="1"/>
  <c r="G352" i="1"/>
  <c r="F352" i="1"/>
  <c r="H352" i="1" s="1"/>
  <c r="I352" i="1" s="1"/>
  <c r="K351" i="1"/>
  <c r="J351" i="1"/>
  <c r="F353" i="1" l="1"/>
  <c r="H353" i="1" s="1"/>
  <c r="I353" i="1" s="1"/>
  <c r="D354" i="1"/>
  <c r="G353" i="1"/>
  <c r="E353" i="1"/>
  <c r="J352" i="1"/>
  <c r="K352" i="1"/>
  <c r="D355" i="1" l="1"/>
  <c r="E354" i="1"/>
  <c r="G354" i="1"/>
  <c r="F354" i="1"/>
  <c r="H354" i="1" s="1"/>
  <c r="I354" i="1" s="1"/>
  <c r="K353" i="1"/>
  <c r="J353" i="1"/>
  <c r="F355" i="1" l="1"/>
  <c r="H355" i="1" s="1"/>
  <c r="I355" i="1" s="1"/>
  <c r="E355" i="1"/>
  <c r="D356" i="1"/>
  <c r="G355" i="1"/>
  <c r="K354" i="1"/>
  <c r="J354" i="1"/>
  <c r="E356" i="1" l="1"/>
  <c r="D357" i="1"/>
  <c r="G356" i="1"/>
  <c r="F356" i="1"/>
  <c r="H356" i="1" s="1"/>
  <c r="I356" i="1" s="1"/>
  <c r="J355" i="1" l="1"/>
  <c r="K355" i="1"/>
  <c r="D358" i="1"/>
  <c r="F357" i="1"/>
  <c r="H357" i="1" s="1"/>
  <c r="I357" i="1" s="1"/>
  <c r="E357" i="1"/>
  <c r="G357" i="1"/>
  <c r="J356" i="1" l="1"/>
  <c r="D359" i="1"/>
  <c r="E358" i="1"/>
  <c r="G358" i="1"/>
  <c r="F358" i="1"/>
  <c r="K356" i="1"/>
  <c r="D360" i="1" l="1"/>
  <c r="G359" i="1"/>
  <c r="E359" i="1"/>
  <c r="F359" i="1"/>
  <c r="H358" i="1"/>
  <c r="I358" i="1" s="1"/>
  <c r="J358" i="1" l="1"/>
  <c r="K357" i="1"/>
  <c r="J357" i="1"/>
  <c r="D361" i="1"/>
  <c r="G360" i="1"/>
  <c r="E360" i="1"/>
  <c r="F360" i="1"/>
  <c r="H359" i="1"/>
  <c r="I359" i="1" s="1"/>
  <c r="K359" i="1" l="1"/>
  <c r="J359" i="1"/>
  <c r="F361" i="1"/>
  <c r="D362" i="1"/>
  <c r="G361" i="1"/>
  <c r="E361" i="1"/>
  <c r="K358" i="1"/>
  <c r="H360" i="1"/>
  <c r="I360" i="1" s="1"/>
  <c r="K360" i="1" l="1"/>
  <c r="J360" i="1"/>
  <c r="E362" i="1"/>
  <c r="D363" i="1"/>
  <c r="G362" i="1"/>
  <c r="F362" i="1"/>
  <c r="H362" i="1" s="1"/>
  <c r="I362" i="1" s="1"/>
  <c r="H361" i="1"/>
  <c r="I361" i="1" s="1"/>
  <c r="E363" i="1" l="1"/>
  <c r="F363" i="1"/>
  <c r="D364" i="1"/>
  <c r="G363" i="1"/>
  <c r="K361" i="1"/>
  <c r="J361" i="1"/>
  <c r="E364" i="1" l="1"/>
  <c r="D365" i="1"/>
  <c r="F364" i="1"/>
  <c r="G364" i="1"/>
  <c r="H363" i="1"/>
  <c r="I363" i="1" s="1"/>
  <c r="D366" i="1" l="1"/>
  <c r="F365" i="1"/>
  <c r="H365" i="1" s="1"/>
  <c r="I365" i="1" s="1"/>
  <c r="G365" i="1"/>
  <c r="E365" i="1"/>
  <c r="J363" i="1"/>
  <c r="J362" i="1"/>
  <c r="K362" i="1"/>
  <c r="H364" i="1"/>
  <c r="I364" i="1" s="1"/>
  <c r="J364" i="1" l="1"/>
  <c r="K364" i="1"/>
  <c r="K363" i="1"/>
  <c r="D367" i="1"/>
  <c r="E366" i="1"/>
  <c r="F366" i="1"/>
  <c r="G366" i="1"/>
  <c r="E367" i="1" l="1"/>
  <c r="D368" i="1"/>
  <c r="G367" i="1"/>
  <c r="F367" i="1"/>
  <c r="H367" i="1" s="1"/>
  <c r="I367" i="1" s="1"/>
  <c r="H366" i="1"/>
  <c r="I366" i="1" s="1"/>
  <c r="D369" i="1" l="1"/>
  <c r="E368" i="1"/>
  <c r="G368" i="1"/>
  <c r="F368" i="1"/>
  <c r="H368" i="1" s="1"/>
  <c r="I368" i="1" s="1"/>
  <c r="K366" i="1"/>
  <c r="J366" i="1"/>
  <c r="K365" i="1"/>
  <c r="J365" i="1"/>
  <c r="K367" i="1"/>
  <c r="J367" i="1"/>
  <c r="F369" i="1" l="1"/>
  <c r="H369" i="1" s="1"/>
  <c r="I369" i="1" s="1"/>
  <c r="D370" i="1"/>
  <c r="G369" i="1"/>
  <c r="E369" i="1"/>
  <c r="J368" i="1"/>
  <c r="K368" i="1"/>
  <c r="D371" i="1" l="1"/>
  <c r="E370" i="1"/>
  <c r="G370" i="1"/>
  <c r="F370" i="1"/>
  <c r="H370" i="1" s="1"/>
  <c r="I370" i="1" s="1"/>
  <c r="K369" i="1"/>
  <c r="J369" i="1"/>
  <c r="D372" i="1" l="1"/>
  <c r="F371" i="1"/>
  <c r="H371" i="1" s="1"/>
  <c r="I371" i="1" s="1"/>
  <c r="E371" i="1"/>
  <c r="G371" i="1"/>
  <c r="J370" i="1"/>
  <c r="K370" i="1" l="1"/>
  <c r="E372" i="1"/>
  <c r="D373" i="1"/>
  <c r="G372" i="1"/>
  <c r="F372" i="1"/>
  <c r="D374" i="1" l="1"/>
  <c r="G373" i="1"/>
  <c r="F373" i="1"/>
  <c r="E373" i="1"/>
  <c r="H372" i="1"/>
  <c r="I372" i="1" s="1"/>
  <c r="J372" i="1" l="1"/>
  <c r="K371" i="1"/>
  <c r="J371" i="1"/>
  <c r="D375" i="1"/>
  <c r="E374" i="1"/>
  <c r="G374" i="1"/>
  <c r="F374" i="1"/>
  <c r="H374" i="1" s="1"/>
  <c r="I374" i="1" s="1"/>
  <c r="H373" i="1"/>
  <c r="I373" i="1" s="1"/>
  <c r="K373" i="1" l="1"/>
  <c r="J373" i="1"/>
  <c r="D376" i="1"/>
  <c r="G375" i="1"/>
  <c r="E375" i="1"/>
  <c r="F375" i="1"/>
  <c r="K372" i="1"/>
  <c r="H375" i="1" l="1"/>
  <c r="I375" i="1" s="1"/>
  <c r="D377" i="1"/>
  <c r="G376" i="1"/>
  <c r="E376" i="1"/>
  <c r="F376" i="1"/>
  <c r="H376" i="1" s="1"/>
  <c r="I376" i="1" s="1"/>
  <c r="F377" i="1" l="1"/>
  <c r="H377" i="1" s="1"/>
  <c r="I377" i="1" s="1"/>
  <c r="K376" i="1" s="1"/>
  <c r="D378" i="1"/>
  <c r="G377" i="1"/>
  <c r="E377" i="1"/>
  <c r="K375" i="1"/>
  <c r="J375" i="1"/>
  <c r="K374" i="1"/>
  <c r="J374" i="1"/>
  <c r="J376" i="1"/>
  <c r="E378" i="1" l="1"/>
  <c r="D379" i="1"/>
  <c r="G378" i="1"/>
  <c r="F378" i="1"/>
  <c r="H378" i="1" s="1"/>
  <c r="I378" i="1" s="1"/>
  <c r="K377" i="1"/>
  <c r="J377" i="1"/>
  <c r="E379" i="1" l="1"/>
  <c r="D380" i="1"/>
  <c r="F379" i="1"/>
  <c r="G379" i="1"/>
  <c r="E380" i="1" l="1"/>
  <c r="D381" i="1"/>
  <c r="F380" i="1"/>
  <c r="G380" i="1"/>
  <c r="H379" i="1"/>
  <c r="I379" i="1" s="1"/>
  <c r="D382" i="1" l="1"/>
  <c r="G381" i="1"/>
  <c r="F381" i="1"/>
  <c r="E381" i="1"/>
  <c r="H380" i="1"/>
  <c r="I380" i="1" s="1"/>
  <c r="J379" i="1" s="1"/>
  <c r="K379" i="1"/>
  <c r="J378" i="1"/>
  <c r="K378" i="1"/>
  <c r="D383" i="1" l="1"/>
  <c r="E382" i="1"/>
  <c r="G382" i="1"/>
  <c r="F382" i="1"/>
  <c r="H382" i="1" s="1"/>
  <c r="I382" i="1" s="1"/>
  <c r="H381" i="1"/>
  <c r="I381" i="1" s="1"/>
  <c r="J380" i="1"/>
  <c r="K381" i="1" l="1"/>
  <c r="J381" i="1"/>
  <c r="K380" i="1"/>
  <c r="E383" i="1"/>
  <c r="D384" i="1"/>
  <c r="G383" i="1"/>
  <c r="F383" i="1"/>
  <c r="H383" i="1" s="1"/>
  <c r="I383" i="1" s="1"/>
  <c r="J382" i="1" l="1"/>
  <c r="D385" i="1"/>
  <c r="E384" i="1"/>
  <c r="G384" i="1"/>
  <c r="F384" i="1"/>
  <c r="K382" i="1"/>
  <c r="F385" i="1" l="1"/>
  <c r="G385" i="1"/>
  <c r="E385" i="1"/>
  <c r="H384" i="1"/>
  <c r="I384" i="1" s="1"/>
  <c r="H385" i="1" l="1"/>
  <c r="I385" i="1" s="1"/>
  <c r="J384" i="1"/>
  <c r="K383" i="1"/>
  <c r="J383" i="1"/>
  <c r="J385" i="1" l="1"/>
  <c r="B10" i="1" s="1"/>
  <c r="K385" i="1"/>
  <c r="C10" i="1" s="1"/>
  <c r="K384" i="1"/>
</calcChain>
</file>

<file path=xl/sharedStrings.xml><?xml version="1.0" encoding="utf-8"?>
<sst xmlns="http://schemas.openxmlformats.org/spreadsheetml/2006/main" count="11" uniqueCount="11">
  <si>
    <t>xpas</t>
  </si>
  <si>
    <t>iLf</t>
  </si>
  <si>
    <t>iLl</t>
  </si>
  <si>
    <t>iL</t>
  </si>
  <si>
    <t>tau</t>
  </si>
  <si>
    <t>iex</t>
  </si>
  <si>
    <t>di/dt</t>
  </si>
  <si>
    <t>if</t>
  </si>
  <si>
    <t>irr</t>
  </si>
  <si>
    <t>i</t>
  </si>
  <si>
    <t>trr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</si>
</sst>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985048667550836E-2"/>
          <c:y val="0.16358073995930977"/>
          <c:w val="0.85338424190136164"/>
          <c:h val="0.75617511867982823"/>
        </c:manualLayout>
      </c:layout>
      <c:scatterChart>
        <c:scatterStyle val="smoothMarker"/>
        <c:varyColors val="0"/>
        <c:ser>
          <c:idx val="0"/>
          <c:order val="0"/>
          <c:tx>
            <c:v>i_exct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AnimRampe!$D$2:$D$384</c:f>
              <c:numCache>
                <c:formatCode>General</c:formatCode>
                <c:ptCount val="383"/>
                <c:pt idx="0">
                  <c:v>-5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0.03</c:v>
                </c:pt>
                <c:pt idx="5">
                  <c:v>0.04</c:v>
                </c:pt>
                <c:pt idx="6">
                  <c:v>0.05</c:v>
                </c:pt>
                <c:pt idx="7">
                  <c:v>6.0000000000000005E-2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0.09</c:v>
                </c:pt>
                <c:pt idx="11">
                  <c:v>9.9999999999999992E-2</c:v>
                </c:pt>
                <c:pt idx="12">
                  <c:v>0.10999999999999999</c:v>
                </c:pt>
                <c:pt idx="13">
                  <c:v>0.11999999999999998</c:v>
                </c:pt>
                <c:pt idx="14">
                  <c:v>0.12999999999999998</c:v>
                </c:pt>
                <c:pt idx="15">
                  <c:v>0.13999999999999999</c:v>
                </c:pt>
                <c:pt idx="16">
                  <c:v>0.15</c:v>
                </c:pt>
                <c:pt idx="17">
                  <c:v>0.16</c:v>
                </c:pt>
                <c:pt idx="18">
                  <c:v>0.17</c:v>
                </c:pt>
                <c:pt idx="19">
                  <c:v>0.18000000000000002</c:v>
                </c:pt>
                <c:pt idx="20">
                  <c:v>0.19000000000000003</c:v>
                </c:pt>
                <c:pt idx="21">
                  <c:v>0.20000000000000004</c:v>
                </c:pt>
                <c:pt idx="22">
                  <c:v>0.21000000000000005</c:v>
                </c:pt>
                <c:pt idx="23">
                  <c:v>0.22000000000000006</c:v>
                </c:pt>
                <c:pt idx="24">
                  <c:v>0.23000000000000007</c:v>
                </c:pt>
                <c:pt idx="25">
                  <c:v>0.24000000000000007</c:v>
                </c:pt>
                <c:pt idx="26">
                  <c:v>0.25000000000000006</c:v>
                </c:pt>
                <c:pt idx="27">
                  <c:v>0.26000000000000006</c:v>
                </c:pt>
                <c:pt idx="28">
                  <c:v>0.27000000000000007</c:v>
                </c:pt>
                <c:pt idx="29">
                  <c:v>0.28000000000000008</c:v>
                </c:pt>
                <c:pt idx="30">
                  <c:v>0.29000000000000009</c:v>
                </c:pt>
                <c:pt idx="31">
                  <c:v>0.3000000000000001</c:v>
                </c:pt>
                <c:pt idx="32">
                  <c:v>0.31000000000000011</c:v>
                </c:pt>
                <c:pt idx="33">
                  <c:v>0.32000000000000012</c:v>
                </c:pt>
                <c:pt idx="34">
                  <c:v>0.33000000000000013</c:v>
                </c:pt>
                <c:pt idx="35">
                  <c:v>0.34000000000000014</c:v>
                </c:pt>
                <c:pt idx="36">
                  <c:v>0.35000000000000014</c:v>
                </c:pt>
                <c:pt idx="37">
                  <c:v>0.36000000000000015</c:v>
                </c:pt>
                <c:pt idx="38">
                  <c:v>0.37000000000000016</c:v>
                </c:pt>
                <c:pt idx="39">
                  <c:v>0.38000000000000017</c:v>
                </c:pt>
                <c:pt idx="40">
                  <c:v>0.39000000000000018</c:v>
                </c:pt>
                <c:pt idx="41">
                  <c:v>0.40000000000000019</c:v>
                </c:pt>
                <c:pt idx="42">
                  <c:v>0.4100000000000002</c:v>
                </c:pt>
                <c:pt idx="43">
                  <c:v>0.42000000000000021</c:v>
                </c:pt>
                <c:pt idx="44">
                  <c:v>0.43000000000000022</c:v>
                </c:pt>
                <c:pt idx="45">
                  <c:v>0.44000000000000022</c:v>
                </c:pt>
                <c:pt idx="46">
                  <c:v>0.45000000000000023</c:v>
                </c:pt>
                <c:pt idx="47">
                  <c:v>0.46000000000000024</c:v>
                </c:pt>
                <c:pt idx="48">
                  <c:v>0.47000000000000025</c:v>
                </c:pt>
                <c:pt idx="49">
                  <c:v>0.48000000000000026</c:v>
                </c:pt>
                <c:pt idx="50">
                  <c:v>0.49000000000000027</c:v>
                </c:pt>
                <c:pt idx="51">
                  <c:v>0.50000000000000022</c:v>
                </c:pt>
                <c:pt idx="52">
                  <c:v>0.51000000000000023</c:v>
                </c:pt>
                <c:pt idx="53">
                  <c:v>0.52000000000000024</c:v>
                </c:pt>
                <c:pt idx="54">
                  <c:v>0.53000000000000025</c:v>
                </c:pt>
                <c:pt idx="55">
                  <c:v>0.54000000000000026</c:v>
                </c:pt>
                <c:pt idx="56">
                  <c:v>0.55000000000000027</c:v>
                </c:pt>
                <c:pt idx="57">
                  <c:v>0.56000000000000028</c:v>
                </c:pt>
                <c:pt idx="58">
                  <c:v>0.57000000000000028</c:v>
                </c:pt>
                <c:pt idx="59">
                  <c:v>0.58000000000000029</c:v>
                </c:pt>
                <c:pt idx="60">
                  <c:v>0.5900000000000003</c:v>
                </c:pt>
                <c:pt idx="61">
                  <c:v>0.60000000000000031</c:v>
                </c:pt>
                <c:pt idx="62">
                  <c:v>0.61000000000000032</c:v>
                </c:pt>
                <c:pt idx="63">
                  <c:v>0.62000000000000033</c:v>
                </c:pt>
                <c:pt idx="64">
                  <c:v>0.63000000000000034</c:v>
                </c:pt>
                <c:pt idx="65">
                  <c:v>0.64000000000000035</c:v>
                </c:pt>
                <c:pt idx="66">
                  <c:v>0.65000000000000036</c:v>
                </c:pt>
                <c:pt idx="67">
                  <c:v>0.66000000000000036</c:v>
                </c:pt>
                <c:pt idx="68">
                  <c:v>0.67000000000000037</c:v>
                </c:pt>
                <c:pt idx="69">
                  <c:v>0.68000000000000038</c:v>
                </c:pt>
                <c:pt idx="70">
                  <c:v>0.69000000000000039</c:v>
                </c:pt>
                <c:pt idx="71">
                  <c:v>0.7000000000000004</c:v>
                </c:pt>
                <c:pt idx="72">
                  <c:v>0.71000000000000041</c:v>
                </c:pt>
                <c:pt idx="73">
                  <c:v>0.72000000000000042</c:v>
                </c:pt>
                <c:pt idx="74">
                  <c:v>0.73000000000000043</c:v>
                </c:pt>
                <c:pt idx="75">
                  <c:v>0.74000000000000044</c:v>
                </c:pt>
                <c:pt idx="76">
                  <c:v>0.75000000000000044</c:v>
                </c:pt>
                <c:pt idx="77">
                  <c:v>0.76000000000000045</c:v>
                </c:pt>
                <c:pt idx="78">
                  <c:v>0.77000000000000046</c:v>
                </c:pt>
                <c:pt idx="79">
                  <c:v>0.78000000000000047</c:v>
                </c:pt>
                <c:pt idx="80">
                  <c:v>0.79000000000000048</c:v>
                </c:pt>
                <c:pt idx="81">
                  <c:v>0.80000000000000049</c:v>
                </c:pt>
                <c:pt idx="82">
                  <c:v>0.8100000000000005</c:v>
                </c:pt>
                <c:pt idx="83">
                  <c:v>0.82000000000000051</c:v>
                </c:pt>
                <c:pt idx="84">
                  <c:v>0.83000000000000052</c:v>
                </c:pt>
                <c:pt idx="85">
                  <c:v>0.84000000000000052</c:v>
                </c:pt>
                <c:pt idx="86">
                  <c:v>0.85000000000000053</c:v>
                </c:pt>
                <c:pt idx="87">
                  <c:v>0.86000000000000054</c:v>
                </c:pt>
                <c:pt idx="88">
                  <c:v>0.87000000000000055</c:v>
                </c:pt>
                <c:pt idx="89">
                  <c:v>0.88000000000000056</c:v>
                </c:pt>
                <c:pt idx="90">
                  <c:v>0.89000000000000057</c:v>
                </c:pt>
                <c:pt idx="91">
                  <c:v>0.90000000000000058</c:v>
                </c:pt>
                <c:pt idx="92">
                  <c:v>0.91000000000000059</c:v>
                </c:pt>
                <c:pt idx="93">
                  <c:v>0.9200000000000006</c:v>
                </c:pt>
                <c:pt idx="94">
                  <c:v>0.9300000000000006</c:v>
                </c:pt>
                <c:pt idx="95">
                  <c:v>0.94000000000000061</c:v>
                </c:pt>
                <c:pt idx="96">
                  <c:v>0.95000000000000062</c:v>
                </c:pt>
                <c:pt idx="97">
                  <c:v>0.96000000000000063</c:v>
                </c:pt>
                <c:pt idx="98">
                  <c:v>0.97000000000000064</c:v>
                </c:pt>
                <c:pt idx="99">
                  <c:v>0.98000000000000065</c:v>
                </c:pt>
                <c:pt idx="100">
                  <c:v>0.99000000000000066</c:v>
                </c:pt>
                <c:pt idx="101">
                  <c:v>1.0000000000000007</c:v>
                </c:pt>
                <c:pt idx="102">
                  <c:v>1.0100000000000007</c:v>
                </c:pt>
                <c:pt idx="103">
                  <c:v>1.0200000000000007</c:v>
                </c:pt>
                <c:pt idx="104">
                  <c:v>1.0300000000000007</c:v>
                </c:pt>
                <c:pt idx="105">
                  <c:v>1.0400000000000007</c:v>
                </c:pt>
                <c:pt idx="106">
                  <c:v>1.0500000000000007</c:v>
                </c:pt>
                <c:pt idx="107">
                  <c:v>1.0600000000000007</c:v>
                </c:pt>
                <c:pt idx="108">
                  <c:v>1.0700000000000007</c:v>
                </c:pt>
                <c:pt idx="109">
                  <c:v>1.0800000000000007</c:v>
                </c:pt>
                <c:pt idx="110">
                  <c:v>1.0900000000000007</c:v>
                </c:pt>
                <c:pt idx="111">
                  <c:v>1.1000000000000008</c:v>
                </c:pt>
                <c:pt idx="112">
                  <c:v>1.1100000000000008</c:v>
                </c:pt>
                <c:pt idx="113">
                  <c:v>1.1200000000000008</c:v>
                </c:pt>
                <c:pt idx="114">
                  <c:v>1.1300000000000008</c:v>
                </c:pt>
                <c:pt idx="115">
                  <c:v>1.1400000000000008</c:v>
                </c:pt>
                <c:pt idx="116">
                  <c:v>1.1500000000000008</c:v>
                </c:pt>
                <c:pt idx="117">
                  <c:v>1.1600000000000008</c:v>
                </c:pt>
                <c:pt idx="118">
                  <c:v>1.1700000000000008</c:v>
                </c:pt>
                <c:pt idx="119">
                  <c:v>1.1800000000000008</c:v>
                </c:pt>
                <c:pt idx="120">
                  <c:v>1.1900000000000008</c:v>
                </c:pt>
                <c:pt idx="121">
                  <c:v>1.2000000000000008</c:v>
                </c:pt>
                <c:pt idx="122">
                  <c:v>1.2100000000000009</c:v>
                </c:pt>
                <c:pt idx="123">
                  <c:v>1.2200000000000009</c:v>
                </c:pt>
                <c:pt idx="124">
                  <c:v>1.2300000000000009</c:v>
                </c:pt>
                <c:pt idx="125">
                  <c:v>1.2400000000000009</c:v>
                </c:pt>
                <c:pt idx="126">
                  <c:v>1.2500000000000009</c:v>
                </c:pt>
                <c:pt idx="127">
                  <c:v>1.2600000000000009</c:v>
                </c:pt>
                <c:pt idx="128">
                  <c:v>1.2700000000000009</c:v>
                </c:pt>
                <c:pt idx="129">
                  <c:v>1.2800000000000009</c:v>
                </c:pt>
                <c:pt idx="130">
                  <c:v>1.2900000000000009</c:v>
                </c:pt>
                <c:pt idx="131">
                  <c:v>1.3000000000000009</c:v>
                </c:pt>
                <c:pt idx="132">
                  <c:v>1.3100000000000009</c:v>
                </c:pt>
                <c:pt idx="133">
                  <c:v>1.320000000000001</c:v>
                </c:pt>
                <c:pt idx="134">
                  <c:v>1.330000000000001</c:v>
                </c:pt>
                <c:pt idx="135">
                  <c:v>1.340000000000001</c:v>
                </c:pt>
                <c:pt idx="136">
                  <c:v>1.350000000000001</c:v>
                </c:pt>
                <c:pt idx="137">
                  <c:v>1.360000000000001</c:v>
                </c:pt>
                <c:pt idx="138">
                  <c:v>1.370000000000001</c:v>
                </c:pt>
                <c:pt idx="139">
                  <c:v>1.380000000000001</c:v>
                </c:pt>
                <c:pt idx="140">
                  <c:v>1.390000000000001</c:v>
                </c:pt>
                <c:pt idx="141">
                  <c:v>1.400000000000001</c:v>
                </c:pt>
                <c:pt idx="142">
                  <c:v>1.410000000000001</c:v>
                </c:pt>
                <c:pt idx="143">
                  <c:v>1.420000000000001</c:v>
                </c:pt>
                <c:pt idx="144">
                  <c:v>1.430000000000001</c:v>
                </c:pt>
                <c:pt idx="145">
                  <c:v>1.4400000000000011</c:v>
                </c:pt>
                <c:pt idx="146">
                  <c:v>1.4500000000000011</c:v>
                </c:pt>
                <c:pt idx="147">
                  <c:v>1.4600000000000011</c:v>
                </c:pt>
                <c:pt idx="148">
                  <c:v>1.4700000000000011</c:v>
                </c:pt>
                <c:pt idx="149">
                  <c:v>1.4800000000000011</c:v>
                </c:pt>
                <c:pt idx="150">
                  <c:v>1.4900000000000011</c:v>
                </c:pt>
                <c:pt idx="151">
                  <c:v>1.5000000000000011</c:v>
                </c:pt>
                <c:pt idx="152">
                  <c:v>1.5100000000000011</c:v>
                </c:pt>
                <c:pt idx="153">
                  <c:v>1.5200000000000011</c:v>
                </c:pt>
                <c:pt idx="154">
                  <c:v>1.5300000000000011</c:v>
                </c:pt>
                <c:pt idx="155">
                  <c:v>1.5400000000000011</c:v>
                </c:pt>
                <c:pt idx="156">
                  <c:v>1.5500000000000012</c:v>
                </c:pt>
                <c:pt idx="157">
                  <c:v>1.5600000000000012</c:v>
                </c:pt>
                <c:pt idx="158">
                  <c:v>1.5700000000000012</c:v>
                </c:pt>
                <c:pt idx="159">
                  <c:v>1.5800000000000012</c:v>
                </c:pt>
                <c:pt idx="160">
                  <c:v>1.5900000000000012</c:v>
                </c:pt>
                <c:pt idx="161">
                  <c:v>1.6000000000000012</c:v>
                </c:pt>
                <c:pt idx="162">
                  <c:v>1.6100000000000012</c:v>
                </c:pt>
                <c:pt idx="163">
                  <c:v>1.6200000000000012</c:v>
                </c:pt>
                <c:pt idx="164">
                  <c:v>1.6300000000000012</c:v>
                </c:pt>
                <c:pt idx="165">
                  <c:v>1.6400000000000012</c:v>
                </c:pt>
                <c:pt idx="166">
                  <c:v>1.6500000000000012</c:v>
                </c:pt>
                <c:pt idx="167">
                  <c:v>1.6600000000000013</c:v>
                </c:pt>
                <c:pt idx="168">
                  <c:v>1.6700000000000013</c:v>
                </c:pt>
                <c:pt idx="169">
                  <c:v>1.6800000000000013</c:v>
                </c:pt>
                <c:pt idx="170">
                  <c:v>1.6900000000000013</c:v>
                </c:pt>
                <c:pt idx="171">
                  <c:v>1.7000000000000013</c:v>
                </c:pt>
                <c:pt idx="172">
                  <c:v>1.7100000000000013</c:v>
                </c:pt>
                <c:pt idx="173">
                  <c:v>1.7200000000000013</c:v>
                </c:pt>
                <c:pt idx="174">
                  <c:v>1.7300000000000013</c:v>
                </c:pt>
                <c:pt idx="175">
                  <c:v>1.7400000000000013</c:v>
                </c:pt>
                <c:pt idx="176">
                  <c:v>1.7500000000000013</c:v>
                </c:pt>
                <c:pt idx="177">
                  <c:v>1.7600000000000013</c:v>
                </c:pt>
                <c:pt idx="178">
                  <c:v>1.7700000000000014</c:v>
                </c:pt>
                <c:pt idx="179">
                  <c:v>1.7800000000000014</c:v>
                </c:pt>
                <c:pt idx="180">
                  <c:v>1.7900000000000014</c:v>
                </c:pt>
                <c:pt idx="181">
                  <c:v>1.8000000000000014</c:v>
                </c:pt>
                <c:pt idx="182">
                  <c:v>1.8100000000000014</c:v>
                </c:pt>
                <c:pt idx="183">
                  <c:v>1.8200000000000014</c:v>
                </c:pt>
                <c:pt idx="184">
                  <c:v>1.8300000000000014</c:v>
                </c:pt>
                <c:pt idx="185">
                  <c:v>1.8400000000000014</c:v>
                </c:pt>
                <c:pt idx="186">
                  <c:v>1.8500000000000014</c:v>
                </c:pt>
                <c:pt idx="187">
                  <c:v>1.8600000000000014</c:v>
                </c:pt>
                <c:pt idx="188">
                  <c:v>1.8700000000000014</c:v>
                </c:pt>
                <c:pt idx="189">
                  <c:v>1.8800000000000014</c:v>
                </c:pt>
                <c:pt idx="190">
                  <c:v>1.8900000000000015</c:v>
                </c:pt>
                <c:pt idx="191">
                  <c:v>1.9000000000000015</c:v>
                </c:pt>
                <c:pt idx="192">
                  <c:v>1.9100000000000015</c:v>
                </c:pt>
                <c:pt idx="193">
                  <c:v>1.9200000000000015</c:v>
                </c:pt>
                <c:pt idx="194">
                  <c:v>1.9300000000000015</c:v>
                </c:pt>
                <c:pt idx="195">
                  <c:v>1.9400000000000015</c:v>
                </c:pt>
                <c:pt idx="196">
                  <c:v>1.9500000000000015</c:v>
                </c:pt>
                <c:pt idx="197">
                  <c:v>1.9600000000000015</c:v>
                </c:pt>
                <c:pt idx="198">
                  <c:v>1.9700000000000015</c:v>
                </c:pt>
                <c:pt idx="199">
                  <c:v>1.9800000000000015</c:v>
                </c:pt>
                <c:pt idx="200">
                  <c:v>1.9900000000000015</c:v>
                </c:pt>
                <c:pt idx="201">
                  <c:v>2.0000000000000013</c:v>
                </c:pt>
                <c:pt idx="202">
                  <c:v>2.0100000000000011</c:v>
                </c:pt>
                <c:pt idx="203">
                  <c:v>2.0200000000000009</c:v>
                </c:pt>
                <c:pt idx="204">
                  <c:v>2.0300000000000007</c:v>
                </c:pt>
                <c:pt idx="205">
                  <c:v>2.0400000000000005</c:v>
                </c:pt>
                <c:pt idx="206">
                  <c:v>2.0500000000000003</c:v>
                </c:pt>
                <c:pt idx="207">
                  <c:v>2.06</c:v>
                </c:pt>
                <c:pt idx="208">
                  <c:v>2.0699999999999998</c:v>
                </c:pt>
                <c:pt idx="209">
                  <c:v>2.0799999999999996</c:v>
                </c:pt>
                <c:pt idx="210">
                  <c:v>2.0899999999999994</c:v>
                </c:pt>
                <c:pt idx="211">
                  <c:v>2.0999999999999992</c:v>
                </c:pt>
                <c:pt idx="212">
                  <c:v>2.109999999999999</c:v>
                </c:pt>
                <c:pt idx="213">
                  <c:v>2.1199999999999988</c:v>
                </c:pt>
                <c:pt idx="214">
                  <c:v>2.1299999999999986</c:v>
                </c:pt>
                <c:pt idx="215">
                  <c:v>2.1399999999999983</c:v>
                </c:pt>
                <c:pt idx="216">
                  <c:v>2.1499999999999981</c:v>
                </c:pt>
                <c:pt idx="217">
                  <c:v>2.1599999999999979</c:v>
                </c:pt>
                <c:pt idx="218">
                  <c:v>2.1699999999999977</c:v>
                </c:pt>
                <c:pt idx="219">
                  <c:v>2.1799999999999975</c:v>
                </c:pt>
                <c:pt idx="220">
                  <c:v>2.1899999999999973</c:v>
                </c:pt>
                <c:pt idx="221">
                  <c:v>2.1999999999999971</c:v>
                </c:pt>
                <c:pt idx="222">
                  <c:v>2.2099999999999969</c:v>
                </c:pt>
                <c:pt idx="223">
                  <c:v>2.2199999999999966</c:v>
                </c:pt>
                <c:pt idx="224">
                  <c:v>2.2299999999999964</c:v>
                </c:pt>
                <c:pt idx="225">
                  <c:v>2.2399999999999962</c:v>
                </c:pt>
                <c:pt idx="226">
                  <c:v>2.249999999999996</c:v>
                </c:pt>
                <c:pt idx="227">
                  <c:v>2.2599999999999958</c:v>
                </c:pt>
                <c:pt idx="228">
                  <c:v>2.2699999999999956</c:v>
                </c:pt>
                <c:pt idx="229">
                  <c:v>2.2799999999999954</c:v>
                </c:pt>
                <c:pt idx="230">
                  <c:v>2.2899999999999952</c:v>
                </c:pt>
                <c:pt idx="231">
                  <c:v>2.2999999999999949</c:v>
                </c:pt>
                <c:pt idx="232">
                  <c:v>2.3099999999999947</c:v>
                </c:pt>
                <c:pt idx="233">
                  <c:v>2.3199999999999945</c:v>
                </c:pt>
                <c:pt idx="234">
                  <c:v>2.3299999999999943</c:v>
                </c:pt>
                <c:pt idx="235">
                  <c:v>2.3399999999999941</c:v>
                </c:pt>
                <c:pt idx="236">
                  <c:v>2.3499999999999939</c:v>
                </c:pt>
                <c:pt idx="237">
                  <c:v>2.3599999999999937</c:v>
                </c:pt>
                <c:pt idx="238">
                  <c:v>2.3699999999999934</c:v>
                </c:pt>
                <c:pt idx="239">
                  <c:v>2.3799999999999932</c:v>
                </c:pt>
                <c:pt idx="240">
                  <c:v>2.389999999999993</c:v>
                </c:pt>
                <c:pt idx="241">
                  <c:v>2.3999999999999928</c:v>
                </c:pt>
                <c:pt idx="242">
                  <c:v>2.4099999999999926</c:v>
                </c:pt>
                <c:pt idx="243">
                  <c:v>2.4199999999999924</c:v>
                </c:pt>
                <c:pt idx="244">
                  <c:v>2.4299999999999922</c:v>
                </c:pt>
                <c:pt idx="245">
                  <c:v>2.439999999999992</c:v>
                </c:pt>
                <c:pt idx="246">
                  <c:v>2.4499999999999917</c:v>
                </c:pt>
                <c:pt idx="247">
                  <c:v>2.4599999999999915</c:v>
                </c:pt>
                <c:pt idx="248">
                  <c:v>2.4699999999999913</c:v>
                </c:pt>
                <c:pt idx="249">
                  <c:v>2.4799999999999911</c:v>
                </c:pt>
                <c:pt idx="250">
                  <c:v>2.4899999999999909</c:v>
                </c:pt>
                <c:pt idx="251">
                  <c:v>2.4999999999999907</c:v>
                </c:pt>
                <c:pt idx="252">
                  <c:v>2.5099999999999905</c:v>
                </c:pt>
                <c:pt idx="253">
                  <c:v>2.5199999999999902</c:v>
                </c:pt>
                <c:pt idx="254">
                  <c:v>2.52999999999999</c:v>
                </c:pt>
                <c:pt idx="255">
                  <c:v>2.5399999999999898</c:v>
                </c:pt>
                <c:pt idx="256">
                  <c:v>2.5499999999999896</c:v>
                </c:pt>
                <c:pt idx="257">
                  <c:v>2.5599999999999894</c:v>
                </c:pt>
                <c:pt idx="258">
                  <c:v>2.5699999999999892</c:v>
                </c:pt>
                <c:pt idx="259">
                  <c:v>2.579999999999989</c:v>
                </c:pt>
                <c:pt idx="260">
                  <c:v>2.5899999999999888</c:v>
                </c:pt>
                <c:pt idx="261">
                  <c:v>2.5999999999999885</c:v>
                </c:pt>
                <c:pt idx="262">
                  <c:v>2.6099999999999883</c:v>
                </c:pt>
                <c:pt idx="263">
                  <c:v>2.6199999999999881</c:v>
                </c:pt>
                <c:pt idx="264">
                  <c:v>2.6299999999999879</c:v>
                </c:pt>
                <c:pt idx="265">
                  <c:v>2.6399999999999877</c:v>
                </c:pt>
                <c:pt idx="266">
                  <c:v>2.6499999999999875</c:v>
                </c:pt>
                <c:pt idx="267">
                  <c:v>2.6599999999999873</c:v>
                </c:pt>
                <c:pt idx="268">
                  <c:v>2.6699999999999871</c:v>
                </c:pt>
                <c:pt idx="269">
                  <c:v>2.6799999999999868</c:v>
                </c:pt>
                <c:pt idx="270">
                  <c:v>2.6899999999999866</c:v>
                </c:pt>
                <c:pt idx="271">
                  <c:v>2.6999999999999864</c:v>
                </c:pt>
                <c:pt idx="272">
                  <c:v>2.7099999999999862</c:v>
                </c:pt>
                <c:pt idx="273">
                  <c:v>2.719999999999986</c:v>
                </c:pt>
                <c:pt idx="274">
                  <c:v>2.7299999999999858</c:v>
                </c:pt>
                <c:pt idx="275">
                  <c:v>2.7399999999999856</c:v>
                </c:pt>
                <c:pt idx="276">
                  <c:v>2.7499999999999853</c:v>
                </c:pt>
                <c:pt idx="277">
                  <c:v>2.7599999999999851</c:v>
                </c:pt>
                <c:pt idx="278">
                  <c:v>2.7699999999999849</c:v>
                </c:pt>
                <c:pt idx="279">
                  <c:v>2.7799999999999847</c:v>
                </c:pt>
                <c:pt idx="280">
                  <c:v>2.7899999999999845</c:v>
                </c:pt>
                <c:pt idx="281">
                  <c:v>2.7999999999999843</c:v>
                </c:pt>
                <c:pt idx="282">
                  <c:v>2.8099999999999841</c:v>
                </c:pt>
                <c:pt idx="283">
                  <c:v>2.8199999999999839</c:v>
                </c:pt>
                <c:pt idx="284">
                  <c:v>2.8299999999999836</c:v>
                </c:pt>
                <c:pt idx="285">
                  <c:v>2.8399999999999834</c:v>
                </c:pt>
                <c:pt idx="286">
                  <c:v>2.8499999999999832</c:v>
                </c:pt>
                <c:pt idx="287">
                  <c:v>2.859999999999983</c:v>
                </c:pt>
                <c:pt idx="288">
                  <c:v>2.8699999999999828</c:v>
                </c:pt>
                <c:pt idx="289">
                  <c:v>2.8799999999999826</c:v>
                </c:pt>
                <c:pt idx="290">
                  <c:v>2.8899999999999824</c:v>
                </c:pt>
                <c:pt idx="291">
                  <c:v>2.8999999999999821</c:v>
                </c:pt>
                <c:pt idx="292">
                  <c:v>2.9099999999999819</c:v>
                </c:pt>
                <c:pt idx="293">
                  <c:v>2.9199999999999817</c:v>
                </c:pt>
                <c:pt idx="294">
                  <c:v>2.9299999999999815</c:v>
                </c:pt>
                <c:pt idx="295">
                  <c:v>2.9399999999999813</c:v>
                </c:pt>
                <c:pt idx="296">
                  <c:v>2.9499999999999811</c:v>
                </c:pt>
                <c:pt idx="297">
                  <c:v>2.9599999999999809</c:v>
                </c:pt>
                <c:pt idx="298">
                  <c:v>2.9699999999999807</c:v>
                </c:pt>
                <c:pt idx="299">
                  <c:v>2.9799999999999804</c:v>
                </c:pt>
                <c:pt idx="300">
                  <c:v>2.9899999999999802</c:v>
                </c:pt>
                <c:pt idx="301">
                  <c:v>2.99999999999998</c:v>
                </c:pt>
                <c:pt idx="302">
                  <c:v>3.0099999999999798</c:v>
                </c:pt>
                <c:pt idx="303">
                  <c:v>3.0199999999999796</c:v>
                </c:pt>
                <c:pt idx="304">
                  <c:v>3.0299999999999794</c:v>
                </c:pt>
                <c:pt idx="305">
                  <c:v>3.0399999999999792</c:v>
                </c:pt>
                <c:pt idx="306">
                  <c:v>3.049999999999979</c:v>
                </c:pt>
                <c:pt idx="307">
                  <c:v>3.0599999999999787</c:v>
                </c:pt>
                <c:pt idx="308">
                  <c:v>3.0699999999999785</c:v>
                </c:pt>
                <c:pt idx="309">
                  <c:v>3.0799999999999783</c:v>
                </c:pt>
                <c:pt idx="310">
                  <c:v>3.0899999999999781</c:v>
                </c:pt>
                <c:pt idx="311">
                  <c:v>3.0999999999999779</c:v>
                </c:pt>
                <c:pt idx="312">
                  <c:v>3.1099999999999777</c:v>
                </c:pt>
                <c:pt idx="313">
                  <c:v>3.1199999999999775</c:v>
                </c:pt>
                <c:pt idx="314">
                  <c:v>3.1299999999999772</c:v>
                </c:pt>
                <c:pt idx="315">
                  <c:v>3.139999999999977</c:v>
                </c:pt>
                <c:pt idx="316">
                  <c:v>3.1499999999999768</c:v>
                </c:pt>
                <c:pt idx="317">
                  <c:v>3.1599999999999766</c:v>
                </c:pt>
                <c:pt idx="318">
                  <c:v>3.1699999999999764</c:v>
                </c:pt>
                <c:pt idx="319">
                  <c:v>3.1799999999999762</c:v>
                </c:pt>
                <c:pt idx="320">
                  <c:v>3.189999999999976</c:v>
                </c:pt>
                <c:pt idx="321">
                  <c:v>3.1999999999999758</c:v>
                </c:pt>
                <c:pt idx="322">
                  <c:v>3.2099999999999755</c:v>
                </c:pt>
                <c:pt idx="323">
                  <c:v>3.2199999999999753</c:v>
                </c:pt>
                <c:pt idx="324">
                  <c:v>3.2299999999999751</c:v>
                </c:pt>
                <c:pt idx="325">
                  <c:v>3.2399999999999749</c:v>
                </c:pt>
                <c:pt idx="326">
                  <c:v>3.2499999999999747</c:v>
                </c:pt>
                <c:pt idx="327">
                  <c:v>3.2599999999999745</c:v>
                </c:pt>
                <c:pt idx="328">
                  <c:v>3.2699999999999743</c:v>
                </c:pt>
                <c:pt idx="329">
                  <c:v>3.279999999999974</c:v>
                </c:pt>
                <c:pt idx="330">
                  <c:v>3.2899999999999738</c:v>
                </c:pt>
                <c:pt idx="331">
                  <c:v>3.2999999999999736</c:v>
                </c:pt>
                <c:pt idx="332">
                  <c:v>3.3099999999999734</c:v>
                </c:pt>
                <c:pt idx="333">
                  <c:v>3.3199999999999732</c:v>
                </c:pt>
                <c:pt idx="334">
                  <c:v>3.329999999999973</c:v>
                </c:pt>
                <c:pt idx="335">
                  <c:v>3.3399999999999728</c:v>
                </c:pt>
                <c:pt idx="336">
                  <c:v>3.3499999999999726</c:v>
                </c:pt>
                <c:pt idx="337">
                  <c:v>3.3599999999999723</c:v>
                </c:pt>
                <c:pt idx="338">
                  <c:v>3.3699999999999721</c:v>
                </c:pt>
                <c:pt idx="339">
                  <c:v>3.3799999999999719</c:v>
                </c:pt>
                <c:pt idx="340">
                  <c:v>3.3899999999999717</c:v>
                </c:pt>
                <c:pt idx="341">
                  <c:v>3.3999999999999715</c:v>
                </c:pt>
                <c:pt idx="342">
                  <c:v>3.4099999999999713</c:v>
                </c:pt>
                <c:pt idx="343">
                  <c:v>3.4199999999999711</c:v>
                </c:pt>
                <c:pt idx="344">
                  <c:v>3.4299999999999708</c:v>
                </c:pt>
                <c:pt idx="345">
                  <c:v>3.4399999999999706</c:v>
                </c:pt>
                <c:pt idx="346">
                  <c:v>3.4499999999999704</c:v>
                </c:pt>
                <c:pt idx="347">
                  <c:v>3.4599999999999702</c:v>
                </c:pt>
                <c:pt idx="348">
                  <c:v>3.46999999999997</c:v>
                </c:pt>
                <c:pt idx="349">
                  <c:v>3.4799999999999698</c:v>
                </c:pt>
                <c:pt idx="350">
                  <c:v>3.4899999999999696</c:v>
                </c:pt>
                <c:pt idx="351">
                  <c:v>3.4999999999999694</c:v>
                </c:pt>
                <c:pt idx="352">
                  <c:v>3.5099999999999691</c:v>
                </c:pt>
                <c:pt idx="353">
                  <c:v>3.5199999999999689</c:v>
                </c:pt>
                <c:pt idx="354">
                  <c:v>3.5299999999999687</c:v>
                </c:pt>
                <c:pt idx="355">
                  <c:v>3.5399999999999685</c:v>
                </c:pt>
                <c:pt idx="356">
                  <c:v>3.5499999999999683</c:v>
                </c:pt>
                <c:pt idx="357">
                  <c:v>3.5599999999999681</c:v>
                </c:pt>
                <c:pt idx="358">
                  <c:v>3.5699999999999679</c:v>
                </c:pt>
                <c:pt idx="359">
                  <c:v>3.5799999999999677</c:v>
                </c:pt>
                <c:pt idx="360">
                  <c:v>3.5899999999999674</c:v>
                </c:pt>
                <c:pt idx="361">
                  <c:v>3.5999999999999672</c:v>
                </c:pt>
                <c:pt idx="362">
                  <c:v>3.609999999999967</c:v>
                </c:pt>
                <c:pt idx="363">
                  <c:v>3.6199999999999668</c:v>
                </c:pt>
                <c:pt idx="364">
                  <c:v>3.6299999999999666</c:v>
                </c:pt>
                <c:pt idx="365">
                  <c:v>3.6399999999999664</c:v>
                </c:pt>
                <c:pt idx="366">
                  <c:v>3.6499999999999662</c:v>
                </c:pt>
                <c:pt idx="367">
                  <c:v>3.6599999999999659</c:v>
                </c:pt>
                <c:pt idx="368">
                  <c:v>3.6699999999999657</c:v>
                </c:pt>
                <c:pt idx="369">
                  <c:v>3.6799999999999655</c:v>
                </c:pt>
                <c:pt idx="370">
                  <c:v>3.6899999999999653</c:v>
                </c:pt>
                <c:pt idx="371">
                  <c:v>3.6999999999999651</c:v>
                </c:pt>
                <c:pt idx="372">
                  <c:v>3.7099999999999649</c:v>
                </c:pt>
                <c:pt idx="373">
                  <c:v>3.7199999999999647</c:v>
                </c:pt>
                <c:pt idx="374">
                  <c:v>3.7299999999999645</c:v>
                </c:pt>
                <c:pt idx="375">
                  <c:v>3.7399999999999642</c:v>
                </c:pt>
                <c:pt idx="376">
                  <c:v>3.749999999999964</c:v>
                </c:pt>
                <c:pt idx="377">
                  <c:v>3.7599999999999638</c:v>
                </c:pt>
                <c:pt idx="378">
                  <c:v>3.7699999999999636</c:v>
                </c:pt>
                <c:pt idx="379">
                  <c:v>3.7799999999999634</c:v>
                </c:pt>
                <c:pt idx="380">
                  <c:v>3.7899999999999632</c:v>
                </c:pt>
                <c:pt idx="381">
                  <c:v>3.799999999999963</c:v>
                </c:pt>
                <c:pt idx="382">
                  <c:v>3.8099999999999627</c:v>
                </c:pt>
              </c:numCache>
            </c:numRef>
          </c:xVal>
          <c:yVal>
            <c:numRef>
              <c:f>AnimRampe!$E$2:$E$384</c:f>
              <c:numCache>
                <c:formatCode>General</c:formatCode>
                <c:ptCount val="383"/>
                <c:pt idx="0">
                  <c:v>30</c:v>
                </c:pt>
                <c:pt idx="1">
                  <c:v>30</c:v>
                </c:pt>
                <c:pt idx="2">
                  <c:v>29.3</c:v>
                </c:pt>
                <c:pt idx="3">
                  <c:v>28.6</c:v>
                </c:pt>
                <c:pt idx="4">
                  <c:v>27.9</c:v>
                </c:pt>
                <c:pt idx="5">
                  <c:v>27.2</c:v>
                </c:pt>
                <c:pt idx="6">
                  <c:v>26.5</c:v>
                </c:pt>
                <c:pt idx="7">
                  <c:v>25.8</c:v>
                </c:pt>
                <c:pt idx="8">
                  <c:v>25.1</c:v>
                </c:pt>
                <c:pt idx="9">
                  <c:v>24.4</c:v>
                </c:pt>
                <c:pt idx="10">
                  <c:v>23.7</c:v>
                </c:pt>
                <c:pt idx="11">
                  <c:v>23</c:v>
                </c:pt>
                <c:pt idx="12">
                  <c:v>22.3</c:v>
                </c:pt>
                <c:pt idx="13">
                  <c:v>21.6</c:v>
                </c:pt>
                <c:pt idx="14">
                  <c:v>20.900000000000002</c:v>
                </c:pt>
                <c:pt idx="15">
                  <c:v>20.200000000000003</c:v>
                </c:pt>
                <c:pt idx="16">
                  <c:v>19.5</c:v>
                </c:pt>
                <c:pt idx="17">
                  <c:v>18.799999999999997</c:v>
                </c:pt>
                <c:pt idx="18">
                  <c:v>18.100000000000001</c:v>
                </c:pt>
                <c:pt idx="19">
                  <c:v>17.399999999999999</c:v>
                </c:pt>
                <c:pt idx="20">
                  <c:v>16.699999999999996</c:v>
                </c:pt>
                <c:pt idx="21">
                  <c:v>15.999999999999996</c:v>
                </c:pt>
                <c:pt idx="22">
                  <c:v>15.299999999999997</c:v>
                </c:pt>
                <c:pt idx="23">
                  <c:v>14.599999999999996</c:v>
                </c:pt>
                <c:pt idx="24">
                  <c:v>13.899999999999995</c:v>
                </c:pt>
                <c:pt idx="25">
                  <c:v>13.199999999999996</c:v>
                </c:pt>
                <c:pt idx="26">
                  <c:v>12.499999999999996</c:v>
                </c:pt>
                <c:pt idx="27">
                  <c:v>11.799999999999997</c:v>
                </c:pt>
                <c:pt idx="28">
                  <c:v>11.099999999999994</c:v>
                </c:pt>
                <c:pt idx="29">
                  <c:v>10.399999999999995</c:v>
                </c:pt>
                <c:pt idx="30">
                  <c:v>9.6999999999999922</c:v>
                </c:pt>
                <c:pt idx="31">
                  <c:v>8.9999999999999929</c:v>
                </c:pt>
                <c:pt idx="32">
                  <c:v>8.2999999999999936</c:v>
                </c:pt>
                <c:pt idx="33">
                  <c:v>7.5999999999999908</c:v>
                </c:pt>
                <c:pt idx="34">
                  <c:v>6.8999999999999915</c:v>
                </c:pt>
                <c:pt idx="35">
                  <c:v>6.1999999999999922</c:v>
                </c:pt>
                <c:pt idx="36">
                  <c:v>5.4999999999999893</c:v>
                </c:pt>
                <c:pt idx="37">
                  <c:v>4.7999999999999901</c:v>
                </c:pt>
                <c:pt idx="38">
                  <c:v>4.0999999999999872</c:v>
                </c:pt>
                <c:pt idx="39">
                  <c:v>3.3999999999999879</c:v>
                </c:pt>
                <c:pt idx="40">
                  <c:v>2.6999999999999886</c:v>
                </c:pt>
                <c:pt idx="41">
                  <c:v>1.9999999999999858</c:v>
                </c:pt>
                <c:pt idx="42">
                  <c:v>1.2999999999999865</c:v>
                </c:pt>
                <c:pt idx="43">
                  <c:v>0.59999999999998721</c:v>
                </c:pt>
                <c:pt idx="44">
                  <c:v>-0.10000000000001563</c:v>
                </c:pt>
                <c:pt idx="45">
                  <c:v>-0.80000000000001492</c:v>
                </c:pt>
                <c:pt idx="46">
                  <c:v>-1.5000000000000178</c:v>
                </c:pt>
                <c:pt idx="47">
                  <c:v>-2.2000000000000171</c:v>
                </c:pt>
                <c:pt idx="48">
                  <c:v>-2.9000000000000199</c:v>
                </c:pt>
                <c:pt idx="49">
                  <c:v>-3.6000000000000156</c:v>
                </c:pt>
                <c:pt idx="50">
                  <c:v>-4.3000000000000185</c:v>
                </c:pt>
                <c:pt idx="51">
                  <c:v>-5.0000000000000142</c:v>
                </c:pt>
                <c:pt idx="52">
                  <c:v>-5.7000000000000171</c:v>
                </c:pt>
                <c:pt idx="53">
                  <c:v>-6.4000000000000199</c:v>
                </c:pt>
                <c:pt idx="54">
                  <c:v>-7.1000000000000156</c:v>
                </c:pt>
                <c:pt idx="55">
                  <c:v>-7.8000000000000185</c:v>
                </c:pt>
                <c:pt idx="56">
                  <c:v>-8.5000000000000213</c:v>
                </c:pt>
                <c:pt idx="57">
                  <c:v>-9.2000000000000171</c:v>
                </c:pt>
                <c:pt idx="58">
                  <c:v>-9.9000000000000199</c:v>
                </c:pt>
                <c:pt idx="59">
                  <c:v>-10.600000000000023</c:v>
                </c:pt>
                <c:pt idx="60">
                  <c:v>-11.300000000000018</c:v>
                </c:pt>
                <c:pt idx="61">
                  <c:v>-12.000000000000021</c:v>
                </c:pt>
                <c:pt idx="62">
                  <c:v>-12.700000000000024</c:v>
                </c:pt>
                <c:pt idx="63">
                  <c:v>-13.40000000000002</c:v>
                </c:pt>
                <c:pt idx="64">
                  <c:v>-14.100000000000023</c:v>
                </c:pt>
                <c:pt idx="65">
                  <c:v>-14.800000000000026</c:v>
                </c:pt>
                <c:pt idx="66">
                  <c:v>-15.500000000000028</c:v>
                </c:pt>
                <c:pt idx="67">
                  <c:v>-16.200000000000024</c:v>
                </c:pt>
                <c:pt idx="68">
                  <c:v>-16.900000000000027</c:v>
                </c:pt>
                <c:pt idx="69">
                  <c:v>-17.60000000000003</c:v>
                </c:pt>
                <c:pt idx="70">
                  <c:v>-18.300000000000026</c:v>
                </c:pt>
                <c:pt idx="71">
                  <c:v>-19.000000000000028</c:v>
                </c:pt>
                <c:pt idx="72">
                  <c:v>-19.700000000000031</c:v>
                </c:pt>
                <c:pt idx="73">
                  <c:v>-20.400000000000027</c:v>
                </c:pt>
                <c:pt idx="74">
                  <c:v>-21.10000000000003</c:v>
                </c:pt>
                <c:pt idx="75">
                  <c:v>-21.800000000000033</c:v>
                </c:pt>
                <c:pt idx="76">
                  <c:v>-22.500000000000028</c:v>
                </c:pt>
                <c:pt idx="77">
                  <c:v>-23.200000000000031</c:v>
                </c:pt>
                <c:pt idx="78">
                  <c:v>-23.900000000000034</c:v>
                </c:pt>
                <c:pt idx="79">
                  <c:v>-24.60000000000003</c:v>
                </c:pt>
                <c:pt idx="80">
                  <c:v>-25.300000000000033</c:v>
                </c:pt>
                <c:pt idx="81">
                  <c:v>-26.000000000000036</c:v>
                </c:pt>
                <c:pt idx="82">
                  <c:v>-26.700000000000031</c:v>
                </c:pt>
                <c:pt idx="83">
                  <c:v>-27.400000000000034</c:v>
                </c:pt>
                <c:pt idx="84">
                  <c:v>-28.100000000000037</c:v>
                </c:pt>
                <c:pt idx="85">
                  <c:v>-28.80000000000004</c:v>
                </c:pt>
                <c:pt idx="86">
                  <c:v>-29.500000000000036</c:v>
                </c:pt>
                <c:pt idx="87">
                  <c:v>-30.200000000000038</c:v>
                </c:pt>
                <c:pt idx="88">
                  <c:v>-30.900000000000041</c:v>
                </c:pt>
                <c:pt idx="89">
                  <c:v>-31.600000000000037</c:v>
                </c:pt>
                <c:pt idx="90">
                  <c:v>-32.30000000000004</c:v>
                </c:pt>
                <c:pt idx="91">
                  <c:v>-33.000000000000043</c:v>
                </c:pt>
                <c:pt idx="92">
                  <c:v>-33.700000000000038</c:v>
                </c:pt>
                <c:pt idx="93">
                  <c:v>-34.400000000000048</c:v>
                </c:pt>
                <c:pt idx="94">
                  <c:v>-35.100000000000037</c:v>
                </c:pt>
                <c:pt idx="95">
                  <c:v>-35.80000000000004</c:v>
                </c:pt>
                <c:pt idx="96">
                  <c:v>-36.500000000000043</c:v>
                </c:pt>
                <c:pt idx="97">
                  <c:v>-37.200000000000045</c:v>
                </c:pt>
                <c:pt idx="98">
                  <c:v>-37.900000000000048</c:v>
                </c:pt>
                <c:pt idx="99">
                  <c:v>-38.600000000000051</c:v>
                </c:pt>
                <c:pt idx="100">
                  <c:v>-39.30000000000004</c:v>
                </c:pt>
                <c:pt idx="101">
                  <c:v>-40.000000000000043</c:v>
                </c:pt>
                <c:pt idx="102">
                  <c:v>-40.700000000000045</c:v>
                </c:pt>
                <c:pt idx="103">
                  <c:v>-41.400000000000048</c:v>
                </c:pt>
                <c:pt idx="104">
                  <c:v>-42.100000000000051</c:v>
                </c:pt>
                <c:pt idx="105">
                  <c:v>-42.800000000000054</c:v>
                </c:pt>
                <c:pt idx="106">
                  <c:v>-43.500000000000057</c:v>
                </c:pt>
                <c:pt idx="107">
                  <c:v>-44.200000000000045</c:v>
                </c:pt>
                <c:pt idx="108">
                  <c:v>-44.900000000000048</c:v>
                </c:pt>
                <c:pt idx="109">
                  <c:v>-45.600000000000051</c:v>
                </c:pt>
                <c:pt idx="110">
                  <c:v>-46.300000000000054</c:v>
                </c:pt>
                <c:pt idx="111">
                  <c:v>-47.000000000000057</c:v>
                </c:pt>
                <c:pt idx="112">
                  <c:v>-47.70000000000006</c:v>
                </c:pt>
                <c:pt idx="113">
                  <c:v>-48.400000000000048</c:v>
                </c:pt>
                <c:pt idx="114">
                  <c:v>-49.100000000000051</c:v>
                </c:pt>
                <c:pt idx="115">
                  <c:v>-49.800000000000054</c:v>
                </c:pt>
                <c:pt idx="116">
                  <c:v>-50.500000000000057</c:v>
                </c:pt>
                <c:pt idx="117">
                  <c:v>-51.20000000000006</c:v>
                </c:pt>
                <c:pt idx="118">
                  <c:v>-51.900000000000063</c:v>
                </c:pt>
                <c:pt idx="119">
                  <c:v>-52.600000000000051</c:v>
                </c:pt>
                <c:pt idx="120">
                  <c:v>-53.300000000000054</c:v>
                </c:pt>
                <c:pt idx="121">
                  <c:v>-54.000000000000057</c:v>
                </c:pt>
                <c:pt idx="122">
                  <c:v>-54.70000000000006</c:v>
                </c:pt>
                <c:pt idx="123">
                  <c:v>-55.400000000000063</c:v>
                </c:pt>
                <c:pt idx="124">
                  <c:v>-56.100000000000065</c:v>
                </c:pt>
                <c:pt idx="125">
                  <c:v>-56.800000000000068</c:v>
                </c:pt>
                <c:pt idx="126">
                  <c:v>-57.500000000000057</c:v>
                </c:pt>
                <c:pt idx="127">
                  <c:v>-58.20000000000006</c:v>
                </c:pt>
                <c:pt idx="128">
                  <c:v>-58.900000000000063</c:v>
                </c:pt>
                <c:pt idx="129">
                  <c:v>-59.600000000000065</c:v>
                </c:pt>
                <c:pt idx="130">
                  <c:v>-60.300000000000068</c:v>
                </c:pt>
                <c:pt idx="131">
                  <c:v>-61.000000000000071</c:v>
                </c:pt>
                <c:pt idx="132">
                  <c:v>-61.70000000000006</c:v>
                </c:pt>
                <c:pt idx="133">
                  <c:v>-62.400000000000063</c:v>
                </c:pt>
                <c:pt idx="134">
                  <c:v>-63.100000000000065</c:v>
                </c:pt>
                <c:pt idx="135">
                  <c:v>-63.800000000000068</c:v>
                </c:pt>
                <c:pt idx="136">
                  <c:v>-64.500000000000071</c:v>
                </c:pt>
                <c:pt idx="137">
                  <c:v>-65.200000000000074</c:v>
                </c:pt>
                <c:pt idx="138">
                  <c:v>-65.900000000000063</c:v>
                </c:pt>
                <c:pt idx="139">
                  <c:v>-66.600000000000065</c:v>
                </c:pt>
                <c:pt idx="140">
                  <c:v>-67.300000000000068</c:v>
                </c:pt>
                <c:pt idx="141">
                  <c:v>-68.000000000000071</c:v>
                </c:pt>
                <c:pt idx="142">
                  <c:v>-68.700000000000074</c:v>
                </c:pt>
                <c:pt idx="143">
                  <c:v>-69.400000000000077</c:v>
                </c:pt>
                <c:pt idx="144">
                  <c:v>-70.10000000000008</c:v>
                </c:pt>
                <c:pt idx="145">
                  <c:v>-70.800000000000068</c:v>
                </c:pt>
                <c:pt idx="146">
                  <c:v>-71.500000000000071</c:v>
                </c:pt>
                <c:pt idx="147">
                  <c:v>-72.200000000000074</c:v>
                </c:pt>
                <c:pt idx="148">
                  <c:v>-72.900000000000077</c:v>
                </c:pt>
                <c:pt idx="149">
                  <c:v>-73.60000000000008</c:v>
                </c:pt>
                <c:pt idx="150">
                  <c:v>-74.300000000000082</c:v>
                </c:pt>
                <c:pt idx="151">
                  <c:v>-75.000000000000071</c:v>
                </c:pt>
                <c:pt idx="152">
                  <c:v>-75.700000000000074</c:v>
                </c:pt>
                <c:pt idx="153">
                  <c:v>-76.400000000000077</c:v>
                </c:pt>
                <c:pt idx="154">
                  <c:v>-77.10000000000008</c:v>
                </c:pt>
                <c:pt idx="155">
                  <c:v>-77.800000000000082</c:v>
                </c:pt>
                <c:pt idx="156">
                  <c:v>-78.500000000000085</c:v>
                </c:pt>
                <c:pt idx="157">
                  <c:v>-79.200000000000088</c:v>
                </c:pt>
                <c:pt idx="158">
                  <c:v>-79.900000000000077</c:v>
                </c:pt>
                <c:pt idx="159">
                  <c:v>-80.60000000000008</c:v>
                </c:pt>
                <c:pt idx="160">
                  <c:v>-81.300000000000082</c:v>
                </c:pt>
                <c:pt idx="161">
                  <c:v>-82.000000000000085</c:v>
                </c:pt>
                <c:pt idx="162">
                  <c:v>-82.700000000000088</c:v>
                </c:pt>
                <c:pt idx="163">
                  <c:v>-83.400000000000091</c:v>
                </c:pt>
                <c:pt idx="164">
                  <c:v>-84.10000000000008</c:v>
                </c:pt>
                <c:pt idx="165">
                  <c:v>-84.800000000000082</c:v>
                </c:pt>
                <c:pt idx="166">
                  <c:v>-85.500000000000085</c:v>
                </c:pt>
                <c:pt idx="167">
                  <c:v>-86.200000000000088</c:v>
                </c:pt>
                <c:pt idx="168">
                  <c:v>-86.900000000000091</c:v>
                </c:pt>
                <c:pt idx="169">
                  <c:v>-87.600000000000094</c:v>
                </c:pt>
                <c:pt idx="170">
                  <c:v>-88.300000000000097</c:v>
                </c:pt>
                <c:pt idx="171">
                  <c:v>-89.000000000000085</c:v>
                </c:pt>
                <c:pt idx="172">
                  <c:v>-89.700000000000088</c:v>
                </c:pt>
                <c:pt idx="173">
                  <c:v>-90.400000000000091</c:v>
                </c:pt>
                <c:pt idx="174">
                  <c:v>-91.100000000000094</c:v>
                </c:pt>
                <c:pt idx="175">
                  <c:v>-91.800000000000097</c:v>
                </c:pt>
                <c:pt idx="176">
                  <c:v>-92.500000000000099</c:v>
                </c:pt>
                <c:pt idx="177">
                  <c:v>-93.200000000000088</c:v>
                </c:pt>
                <c:pt idx="178">
                  <c:v>-93.900000000000091</c:v>
                </c:pt>
                <c:pt idx="179">
                  <c:v>-94.600000000000094</c:v>
                </c:pt>
                <c:pt idx="180">
                  <c:v>-95.300000000000097</c:v>
                </c:pt>
                <c:pt idx="181">
                  <c:v>-96.000000000000099</c:v>
                </c:pt>
                <c:pt idx="182">
                  <c:v>-96.700000000000102</c:v>
                </c:pt>
                <c:pt idx="183">
                  <c:v>-97.400000000000091</c:v>
                </c:pt>
                <c:pt idx="184">
                  <c:v>-98.100000000000108</c:v>
                </c:pt>
                <c:pt idx="185">
                  <c:v>-98.800000000000097</c:v>
                </c:pt>
                <c:pt idx="186">
                  <c:v>-99.500000000000114</c:v>
                </c:pt>
                <c:pt idx="187">
                  <c:v>-100.2000000000001</c:v>
                </c:pt>
                <c:pt idx="188">
                  <c:v>-100.90000000000009</c:v>
                </c:pt>
                <c:pt idx="189">
                  <c:v>-101.60000000000011</c:v>
                </c:pt>
                <c:pt idx="190">
                  <c:v>-102.3000000000001</c:v>
                </c:pt>
                <c:pt idx="191">
                  <c:v>-103.00000000000011</c:v>
                </c:pt>
                <c:pt idx="192">
                  <c:v>-103.7000000000001</c:v>
                </c:pt>
                <c:pt idx="193">
                  <c:v>-104.40000000000009</c:v>
                </c:pt>
                <c:pt idx="194">
                  <c:v>-105.10000000000011</c:v>
                </c:pt>
                <c:pt idx="195">
                  <c:v>-105.8000000000001</c:v>
                </c:pt>
                <c:pt idx="196">
                  <c:v>-106.50000000000011</c:v>
                </c:pt>
                <c:pt idx="197">
                  <c:v>-107.2000000000001</c:v>
                </c:pt>
                <c:pt idx="198">
                  <c:v>-107.90000000000012</c:v>
                </c:pt>
                <c:pt idx="199">
                  <c:v>-108.60000000000011</c:v>
                </c:pt>
                <c:pt idx="200">
                  <c:v>-109.3000000000001</c:v>
                </c:pt>
                <c:pt idx="201">
                  <c:v>-110.00000000000009</c:v>
                </c:pt>
                <c:pt idx="202">
                  <c:v>-110.70000000000007</c:v>
                </c:pt>
                <c:pt idx="203">
                  <c:v>-111.40000000000006</c:v>
                </c:pt>
                <c:pt idx="204">
                  <c:v>-112.10000000000005</c:v>
                </c:pt>
                <c:pt idx="205">
                  <c:v>-112.80000000000004</c:v>
                </c:pt>
                <c:pt idx="206">
                  <c:v>-113.50000000000003</c:v>
                </c:pt>
                <c:pt idx="207">
                  <c:v>-114.20000000000002</c:v>
                </c:pt>
                <c:pt idx="208">
                  <c:v>-114.89999999999998</c:v>
                </c:pt>
                <c:pt idx="209">
                  <c:v>-115.59999999999997</c:v>
                </c:pt>
                <c:pt idx="210">
                  <c:v>-116.29999999999995</c:v>
                </c:pt>
                <c:pt idx="211">
                  <c:v>-116.99999999999994</c:v>
                </c:pt>
                <c:pt idx="212">
                  <c:v>-117.69999999999993</c:v>
                </c:pt>
                <c:pt idx="213">
                  <c:v>-118.39999999999992</c:v>
                </c:pt>
                <c:pt idx="214">
                  <c:v>-119.09999999999991</c:v>
                </c:pt>
                <c:pt idx="215">
                  <c:v>-119.7999999999999</c:v>
                </c:pt>
                <c:pt idx="216">
                  <c:v>-120.49999999999986</c:v>
                </c:pt>
                <c:pt idx="217">
                  <c:v>-121.19999999999985</c:v>
                </c:pt>
                <c:pt idx="218">
                  <c:v>-121.89999999999984</c:v>
                </c:pt>
                <c:pt idx="219">
                  <c:v>-122.59999999999982</c:v>
                </c:pt>
                <c:pt idx="220">
                  <c:v>-123.29999999999981</c:v>
                </c:pt>
                <c:pt idx="221">
                  <c:v>-123.9999999999998</c:v>
                </c:pt>
                <c:pt idx="222">
                  <c:v>-124.69999999999979</c:v>
                </c:pt>
                <c:pt idx="223">
                  <c:v>-125.39999999999978</c:v>
                </c:pt>
                <c:pt idx="224">
                  <c:v>-126.09999999999974</c:v>
                </c:pt>
                <c:pt idx="225">
                  <c:v>-126.79999999999973</c:v>
                </c:pt>
                <c:pt idx="226">
                  <c:v>-127.49999999999972</c:v>
                </c:pt>
                <c:pt idx="227">
                  <c:v>-128.1999999999997</c:v>
                </c:pt>
                <c:pt idx="228">
                  <c:v>-128.89999999999969</c:v>
                </c:pt>
                <c:pt idx="229">
                  <c:v>-129.59999999999968</c:v>
                </c:pt>
                <c:pt idx="230">
                  <c:v>-130.29999999999967</c:v>
                </c:pt>
                <c:pt idx="231">
                  <c:v>-130.99999999999966</c:v>
                </c:pt>
                <c:pt idx="232">
                  <c:v>-131.69999999999962</c:v>
                </c:pt>
                <c:pt idx="233">
                  <c:v>-132.39999999999961</c:v>
                </c:pt>
                <c:pt idx="234">
                  <c:v>-133.0999999999996</c:v>
                </c:pt>
                <c:pt idx="235">
                  <c:v>-133.79999999999959</c:v>
                </c:pt>
                <c:pt idx="236">
                  <c:v>-134.49999999999957</c:v>
                </c:pt>
                <c:pt idx="237">
                  <c:v>-135.19999999999956</c:v>
                </c:pt>
                <c:pt idx="238">
                  <c:v>-135.89999999999955</c:v>
                </c:pt>
                <c:pt idx="239">
                  <c:v>-136.59999999999954</c:v>
                </c:pt>
                <c:pt idx="240">
                  <c:v>-137.2999999999995</c:v>
                </c:pt>
                <c:pt idx="241">
                  <c:v>-137.99999999999949</c:v>
                </c:pt>
                <c:pt idx="242">
                  <c:v>-138.69999999999948</c:v>
                </c:pt>
                <c:pt idx="243">
                  <c:v>-139.39999999999947</c:v>
                </c:pt>
                <c:pt idx="244">
                  <c:v>-140.09999999999945</c:v>
                </c:pt>
                <c:pt idx="245">
                  <c:v>-140.79999999999944</c:v>
                </c:pt>
                <c:pt idx="246">
                  <c:v>-141.49999999999943</c:v>
                </c:pt>
                <c:pt idx="247">
                  <c:v>-142.19999999999942</c:v>
                </c:pt>
                <c:pt idx="248">
                  <c:v>-142.89999999999938</c:v>
                </c:pt>
                <c:pt idx="249">
                  <c:v>-143.59999999999937</c:v>
                </c:pt>
                <c:pt idx="250">
                  <c:v>-144.29999999999936</c:v>
                </c:pt>
                <c:pt idx="251">
                  <c:v>-144.99999999999935</c:v>
                </c:pt>
                <c:pt idx="252">
                  <c:v>-145.69999999999933</c:v>
                </c:pt>
                <c:pt idx="253">
                  <c:v>-146.39999999999932</c:v>
                </c:pt>
                <c:pt idx="254">
                  <c:v>-147.09999999999931</c:v>
                </c:pt>
                <c:pt idx="255">
                  <c:v>-147.7999999999993</c:v>
                </c:pt>
                <c:pt idx="256">
                  <c:v>-148.49999999999926</c:v>
                </c:pt>
                <c:pt idx="257">
                  <c:v>-149.19999999999925</c:v>
                </c:pt>
                <c:pt idx="258">
                  <c:v>-149.89999999999924</c:v>
                </c:pt>
                <c:pt idx="259">
                  <c:v>-150.59999999999923</c:v>
                </c:pt>
                <c:pt idx="260">
                  <c:v>-151.29999999999922</c:v>
                </c:pt>
                <c:pt idx="261">
                  <c:v>-151.9999999999992</c:v>
                </c:pt>
                <c:pt idx="262">
                  <c:v>-152.69999999999919</c:v>
                </c:pt>
                <c:pt idx="263">
                  <c:v>-153.39999999999918</c:v>
                </c:pt>
                <c:pt idx="264">
                  <c:v>-154.09999999999914</c:v>
                </c:pt>
                <c:pt idx="265">
                  <c:v>-154.79999999999913</c:v>
                </c:pt>
                <c:pt idx="266">
                  <c:v>-155.49999999999912</c:v>
                </c:pt>
                <c:pt idx="267">
                  <c:v>-156.19999999999911</c:v>
                </c:pt>
                <c:pt idx="268">
                  <c:v>-156.8999999999991</c:v>
                </c:pt>
                <c:pt idx="269">
                  <c:v>-157.59999999999908</c:v>
                </c:pt>
                <c:pt idx="270">
                  <c:v>-158.29999999999907</c:v>
                </c:pt>
                <c:pt idx="271">
                  <c:v>-158.99999999999906</c:v>
                </c:pt>
                <c:pt idx="272">
                  <c:v>-159.69999999999902</c:v>
                </c:pt>
                <c:pt idx="273">
                  <c:v>-160.39999999999901</c:v>
                </c:pt>
                <c:pt idx="274">
                  <c:v>-161.099999999999</c:v>
                </c:pt>
                <c:pt idx="275">
                  <c:v>-161.79999999999899</c:v>
                </c:pt>
                <c:pt idx="276">
                  <c:v>-162.49999999999898</c:v>
                </c:pt>
                <c:pt idx="277">
                  <c:v>-163.19999999999897</c:v>
                </c:pt>
                <c:pt idx="278">
                  <c:v>-163.89999999999895</c:v>
                </c:pt>
                <c:pt idx="279">
                  <c:v>-164.59999999999894</c:v>
                </c:pt>
                <c:pt idx="280">
                  <c:v>-165.2999999999989</c:v>
                </c:pt>
                <c:pt idx="281">
                  <c:v>-165.99999999999889</c:v>
                </c:pt>
                <c:pt idx="282">
                  <c:v>-166.69999999999888</c:v>
                </c:pt>
                <c:pt idx="283">
                  <c:v>-167.39999999999887</c:v>
                </c:pt>
                <c:pt idx="284">
                  <c:v>-168.09999999999886</c:v>
                </c:pt>
                <c:pt idx="285">
                  <c:v>-168.79999999999885</c:v>
                </c:pt>
                <c:pt idx="286">
                  <c:v>-169.49999999999883</c:v>
                </c:pt>
                <c:pt idx="287">
                  <c:v>-170.19999999999882</c:v>
                </c:pt>
                <c:pt idx="288">
                  <c:v>-170.89999999999878</c:v>
                </c:pt>
                <c:pt idx="289">
                  <c:v>-171.59999999999877</c:v>
                </c:pt>
                <c:pt idx="290">
                  <c:v>-172.29999999999876</c:v>
                </c:pt>
                <c:pt idx="291">
                  <c:v>-172.99999999999875</c:v>
                </c:pt>
                <c:pt idx="292">
                  <c:v>-173.69999999999874</c:v>
                </c:pt>
                <c:pt idx="293">
                  <c:v>-174.39999999999873</c:v>
                </c:pt>
                <c:pt idx="294">
                  <c:v>-175.09999999999872</c:v>
                </c:pt>
                <c:pt idx="295">
                  <c:v>-175.7999999999987</c:v>
                </c:pt>
                <c:pt idx="296">
                  <c:v>-176.49999999999866</c:v>
                </c:pt>
                <c:pt idx="297">
                  <c:v>-177.19999999999865</c:v>
                </c:pt>
                <c:pt idx="298">
                  <c:v>-177.89999999999864</c:v>
                </c:pt>
                <c:pt idx="299">
                  <c:v>-178.59999999999863</c:v>
                </c:pt>
                <c:pt idx="300">
                  <c:v>-179.29999999999862</c:v>
                </c:pt>
                <c:pt idx="301">
                  <c:v>-179.99999999999861</c:v>
                </c:pt>
                <c:pt idx="302">
                  <c:v>-180.6999999999986</c:v>
                </c:pt>
                <c:pt idx="303">
                  <c:v>-181.39999999999858</c:v>
                </c:pt>
                <c:pt idx="304">
                  <c:v>-182.09999999999854</c:v>
                </c:pt>
                <c:pt idx="305">
                  <c:v>-182.79999999999853</c:v>
                </c:pt>
                <c:pt idx="306">
                  <c:v>-183.49999999999852</c:v>
                </c:pt>
                <c:pt idx="307">
                  <c:v>-184.19999999999851</c:v>
                </c:pt>
                <c:pt idx="308">
                  <c:v>-184.8999999999985</c:v>
                </c:pt>
                <c:pt idx="309">
                  <c:v>-185.59999999999849</c:v>
                </c:pt>
                <c:pt idx="310">
                  <c:v>-186.29999999999848</c:v>
                </c:pt>
                <c:pt idx="311">
                  <c:v>-186.99999999999847</c:v>
                </c:pt>
                <c:pt idx="312">
                  <c:v>-187.69999999999843</c:v>
                </c:pt>
                <c:pt idx="313">
                  <c:v>-188.39999999999841</c:v>
                </c:pt>
                <c:pt idx="314">
                  <c:v>-189.0999999999984</c:v>
                </c:pt>
                <c:pt idx="315">
                  <c:v>-189.79999999999839</c:v>
                </c:pt>
                <c:pt idx="316">
                  <c:v>-190.49999999999838</c:v>
                </c:pt>
                <c:pt idx="317">
                  <c:v>-191.19999999999837</c:v>
                </c:pt>
                <c:pt idx="318">
                  <c:v>-191.89999999999836</c:v>
                </c:pt>
                <c:pt idx="319">
                  <c:v>-192.59999999999835</c:v>
                </c:pt>
                <c:pt idx="320">
                  <c:v>-193.29999999999831</c:v>
                </c:pt>
                <c:pt idx="321">
                  <c:v>-193.99999999999829</c:v>
                </c:pt>
                <c:pt idx="322">
                  <c:v>-194.69999999999828</c:v>
                </c:pt>
                <c:pt idx="323">
                  <c:v>-195.39999999999827</c:v>
                </c:pt>
                <c:pt idx="324">
                  <c:v>-196.09999999999826</c:v>
                </c:pt>
                <c:pt idx="325">
                  <c:v>-196.79999999999825</c:v>
                </c:pt>
                <c:pt idx="326">
                  <c:v>-197.49999999999824</c:v>
                </c:pt>
                <c:pt idx="327">
                  <c:v>-198.19999999999823</c:v>
                </c:pt>
                <c:pt idx="328">
                  <c:v>-198.89999999999819</c:v>
                </c:pt>
                <c:pt idx="329">
                  <c:v>-199.59999999999818</c:v>
                </c:pt>
                <c:pt idx="330">
                  <c:v>-200.29999999999816</c:v>
                </c:pt>
                <c:pt idx="331">
                  <c:v>-200.99999999999815</c:v>
                </c:pt>
                <c:pt idx="332">
                  <c:v>-201.69999999999814</c:v>
                </c:pt>
                <c:pt idx="333">
                  <c:v>-202.39999999999813</c:v>
                </c:pt>
                <c:pt idx="334">
                  <c:v>-203.09999999999812</c:v>
                </c:pt>
                <c:pt idx="335">
                  <c:v>-203.79999999999811</c:v>
                </c:pt>
                <c:pt idx="336">
                  <c:v>-204.49999999999807</c:v>
                </c:pt>
                <c:pt idx="337">
                  <c:v>-205.19999999999806</c:v>
                </c:pt>
                <c:pt idx="338">
                  <c:v>-205.89999999999804</c:v>
                </c:pt>
                <c:pt idx="339">
                  <c:v>-206.59999999999803</c:v>
                </c:pt>
                <c:pt idx="340">
                  <c:v>-207.29999999999802</c:v>
                </c:pt>
                <c:pt idx="341">
                  <c:v>-207.99999999999801</c:v>
                </c:pt>
                <c:pt idx="342">
                  <c:v>-208.699999999998</c:v>
                </c:pt>
                <c:pt idx="343">
                  <c:v>-209.39999999999799</c:v>
                </c:pt>
                <c:pt idx="344">
                  <c:v>-210.09999999999795</c:v>
                </c:pt>
                <c:pt idx="345">
                  <c:v>-210.79999999999794</c:v>
                </c:pt>
                <c:pt idx="346">
                  <c:v>-211.49999999999793</c:v>
                </c:pt>
                <c:pt idx="347">
                  <c:v>-212.19999999999791</c:v>
                </c:pt>
                <c:pt idx="348">
                  <c:v>-212.8999999999979</c:v>
                </c:pt>
                <c:pt idx="349">
                  <c:v>-213.59999999999789</c:v>
                </c:pt>
                <c:pt idx="350">
                  <c:v>-214.29999999999788</c:v>
                </c:pt>
                <c:pt idx="351">
                  <c:v>-214.99999999999787</c:v>
                </c:pt>
                <c:pt idx="352">
                  <c:v>-215.69999999999783</c:v>
                </c:pt>
                <c:pt idx="353">
                  <c:v>-216.39999999999782</c:v>
                </c:pt>
                <c:pt idx="354">
                  <c:v>-217.09999999999781</c:v>
                </c:pt>
                <c:pt idx="355">
                  <c:v>-217.79999999999779</c:v>
                </c:pt>
                <c:pt idx="356">
                  <c:v>-218.49999999999778</c:v>
                </c:pt>
                <c:pt idx="357">
                  <c:v>-219.19999999999777</c:v>
                </c:pt>
                <c:pt idx="358">
                  <c:v>-219.89999999999776</c:v>
                </c:pt>
                <c:pt idx="359">
                  <c:v>-220.59999999999775</c:v>
                </c:pt>
                <c:pt idx="360">
                  <c:v>-221.29999999999771</c:v>
                </c:pt>
                <c:pt idx="361">
                  <c:v>-221.9999999999977</c:v>
                </c:pt>
                <c:pt idx="362">
                  <c:v>-222.69999999999769</c:v>
                </c:pt>
                <c:pt idx="363">
                  <c:v>-223.39999999999768</c:v>
                </c:pt>
                <c:pt idx="364">
                  <c:v>-224.09999999999766</c:v>
                </c:pt>
                <c:pt idx="365">
                  <c:v>-224.79999999999765</c:v>
                </c:pt>
                <c:pt idx="366">
                  <c:v>-225.49999999999764</c:v>
                </c:pt>
                <c:pt idx="367">
                  <c:v>-226.1999999999976</c:v>
                </c:pt>
                <c:pt idx="368">
                  <c:v>-226.89999999999759</c:v>
                </c:pt>
                <c:pt idx="369">
                  <c:v>-227.59999999999758</c:v>
                </c:pt>
                <c:pt idx="370">
                  <c:v>-228.29999999999757</c:v>
                </c:pt>
                <c:pt idx="371">
                  <c:v>-228.99999999999756</c:v>
                </c:pt>
                <c:pt idx="372">
                  <c:v>-229.69999999999754</c:v>
                </c:pt>
                <c:pt idx="373">
                  <c:v>-230.39999999999753</c:v>
                </c:pt>
                <c:pt idx="374">
                  <c:v>-231.09999999999752</c:v>
                </c:pt>
                <c:pt idx="375">
                  <c:v>-231.79999999999751</c:v>
                </c:pt>
                <c:pt idx="376">
                  <c:v>-232.4999999999975</c:v>
                </c:pt>
                <c:pt idx="377">
                  <c:v>-233.19999999999749</c:v>
                </c:pt>
                <c:pt idx="378">
                  <c:v>-233.89999999999748</c:v>
                </c:pt>
                <c:pt idx="379">
                  <c:v>-234.59999999999746</c:v>
                </c:pt>
                <c:pt idx="380">
                  <c:v>-235.2999999999974</c:v>
                </c:pt>
                <c:pt idx="381">
                  <c:v>-235.99999999999739</c:v>
                </c:pt>
                <c:pt idx="382">
                  <c:v>-236.69999999999737</c:v>
                </c:pt>
              </c:numCache>
            </c:numRef>
          </c:yVal>
          <c:smooth val="1"/>
        </c:ser>
        <c:ser>
          <c:idx val="3"/>
          <c:order val="1"/>
          <c:tx>
            <c:v>vC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AnimRampe!$D$2:$D$384</c:f>
              <c:numCache>
                <c:formatCode>General</c:formatCode>
                <c:ptCount val="383"/>
                <c:pt idx="0">
                  <c:v>-5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0.03</c:v>
                </c:pt>
                <c:pt idx="5">
                  <c:v>0.04</c:v>
                </c:pt>
                <c:pt idx="6">
                  <c:v>0.05</c:v>
                </c:pt>
                <c:pt idx="7">
                  <c:v>6.0000000000000005E-2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0.09</c:v>
                </c:pt>
                <c:pt idx="11">
                  <c:v>9.9999999999999992E-2</c:v>
                </c:pt>
                <c:pt idx="12">
                  <c:v>0.10999999999999999</c:v>
                </c:pt>
                <c:pt idx="13">
                  <c:v>0.11999999999999998</c:v>
                </c:pt>
                <c:pt idx="14">
                  <c:v>0.12999999999999998</c:v>
                </c:pt>
                <c:pt idx="15">
                  <c:v>0.13999999999999999</c:v>
                </c:pt>
                <c:pt idx="16">
                  <c:v>0.15</c:v>
                </c:pt>
                <c:pt idx="17">
                  <c:v>0.16</c:v>
                </c:pt>
                <c:pt idx="18">
                  <c:v>0.17</c:v>
                </c:pt>
                <c:pt idx="19">
                  <c:v>0.18000000000000002</c:v>
                </c:pt>
                <c:pt idx="20">
                  <c:v>0.19000000000000003</c:v>
                </c:pt>
                <c:pt idx="21">
                  <c:v>0.20000000000000004</c:v>
                </c:pt>
                <c:pt idx="22">
                  <c:v>0.21000000000000005</c:v>
                </c:pt>
                <c:pt idx="23">
                  <c:v>0.22000000000000006</c:v>
                </c:pt>
                <c:pt idx="24">
                  <c:v>0.23000000000000007</c:v>
                </c:pt>
                <c:pt idx="25">
                  <c:v>0.24000000000000007</c:v>
                </c:pt>
                <c:pt idx="26">
                  <c:v>0.25000000000000006</c:v>
                </c:pt>
                <c:pt idx="27">
                  <c:v>0.26000000000000006</c:v>
                </c:pt>
                <c:pt idx="28">
                  <c:v>0.27000000000000007</c:v>
                </c:pt>
                <c:pt idx="29">
                  <c:v>0.28000000000000008</c:v>
                </c:pt>
                <c:pt idx="30">
                  <c:v>0.29000000000000009</c:v>
                </c:pt>
                <c:pt idx="31">
                  <c:v>0.3000000000000001</c:v>
                </c:pt>
                <c:pt idx="32">
                  <c:v>0.31000000000000011</c:v>
                </c:pt>
                <c:pt idx="33">
                  <c:v>0.32000000000000012</c:v>
                </c:pt>
                <c:pt idx="34">
                  <c:v>0.33000000000000013</c:v>
                </c:pt>
                <c:pt idx="35">
                  <c:v>0.34000000000000014</c:v>
                </c:pt>
                <c:pt idx="36">
                  <c:v>0.35000000000000014</c:v>
                </c:pt>
                <c:pt idx="37">
                  <c:v>0.36000000000000015</c:v>
                </c:pt>
                <c:pt idx="38">
                  <c:v>0.37000000000000016</c:v>
                </c:pt>
                <c:pt idx="39">
                  <c:v>0.38000000000000017</c:v>
                </c:pt>
                <c:pt idx="40">
                  <c:v>0.39000000000000018</c:v>
                </c:pt>
                <c:pt idx="41">
                  <c:v>0.40000000000000019</c:v>
                </c:pt>
                <c:pt idx="42">
                  <c:v>0.4100000000000002</c:v>
                </c:pt>
                <c:pt idx="43">
                  <c:v>0.42000000000000021</c:v>
                </c:pt>
                <c:pt idx="44">
                  <c:v>0.43000000000000022</c:v>
                </c:pt>
                <c:pt idx="45">
                  <c:v>0.44000000000000022</c:v>
                </c:pt>
                <c:pt idx="46">
                  <c:v>0.45000000000000023</c:v>
                </c:pt>
                <c:pt idx="47">
                  <c:v>0.46000000000000024</c:v>
                </c:pt>
                <c:pt idx="48">
                  <c:v>0.47000000000000025</c:v>
                </c:pt>
                <c:pt idx="49">
                  <c:v>0.48000000000000026</c:v>
                </c:pt>
                <c:pt idx="50">
                  <c:v>0.49000000000000027</c:v>
                </c:pt>
                <c:pt idx="51">
                  <c:v>0.50000000000000022</c:v>
                </c:pt>
                <c:pt idx="52">
                  <c:v>0.51000000000000023</c:v>
                </c:pt>
                <c:pt idx="53">
                  <c:v>0.52000000000000024</c:v>
                </c:pt>
                <c:pt idx="54">
                  <c:v>0.53000000000000025</c:v>
                </c:pt>
                <c:pt idx="55">
                  <c:v>0.54000000000000026</c:v>
                </c:pt>
                <c:pt idx="56">
                  <c:v>0.55000000000000027</c:v>
                </c:pt>
                <c:pt idx="57">
                  <c:v>0.56000000000000028</c:v>
                </c:pt>
                <c:pt idx="58">
                  <c:v>0.57000000000000028</c:v>
                </c:pt>
                <c:pt idx="59">
                  <c:v>0.58000000000000029</c:v>
                </c:pt>
                <c:pt idx="60">
                  <c:v>0.5900000000000003</c:v>
                </c:pt>
                <c:pt idx="61">
                  <c:v>0.60000000000000031</c:v>
                </c:pt>
                <c:pt idx="62">
                  <c:v>0.61000000000000032</c:v>
                </c:pt>
                <c:pt idx="63">
                  <c:v>0.62000000000000033</c:v>
                </c:pt>
                <c:pt idx="64">
                  <c:v>0.63000000000000034</c:v>
                </c:pt>
                <c:pt idx="65">
                  <c:v>0.64000000000000035</c:v>
                </c:pt>
                <c:pt idx="66">
                  <c:v>0.65000000000000036</c:v>
                </c:pt>
                <c:pt idx="67">
                  <c:v>0.66000000000000036</c:v>
                </c:pt>
                <c:pt idx="68">
                  <c:v>0.67000000000000037</c:v>
                </c:pt>
                <c:pt idx="69">
                  <c:v>0.68000000000000038</c:v>
                </c:pt>
                <c:pt idx="70">
                  <c:v>0.69000000000000039</c:v>
                </c:pt>
                <c:pt idx="71">
                  <c:v>0.7000000000000004</c:v>
                </c:pt>
                <c:pt idx="72">
                  <c:v>0.71000000000000041</c:v>
                </c:pt>
                <c:pt idx="73">
                  <c:v>0.72000000000000042</c:v>
                </c:pt>
                <c:pt idx="74">
                  <c:v>0.73000000000000043</c:v>
                </c:pt>
                <c:pt idx="75">
                  <c:v>0.74000000000000044</c:v>
                </c:pt>
                <c:pt idx="76">
                  <c:v>0.75000000000000044</c:v>
                </c:pt>
                <c:pt idx="77">
                  <c:v>0.76000000000000045</c:v>
                </c:pt>
                <c:pt idx="78">
                  <c:v>0.77000000000000046</c:v>
                </c:pt>
                <c:pt idx="79">
                  <c:v>0.78000000000000047</c:v>
                </c:pt>
                <c:pt idx="80">
                  <c:v>0.79000000000000048</c:v>
                </c:pt>
                <c:pt idx="81">
                  <c:v>0.80000000000000049</c:v>
                </c:pt>
                <c:pt idx="82">
                  <c:v>0.8100000000000005</c:v>
                </c:pt>
                <c:pt idx="83">
                  <c:v>0.82000000000000051</c:v>
                </c:pt>
                <c:pt idx="84">
                  <c:v>0.83000000000000052</c:v>
                </c:pt>
                <c:pt idx="85">
                  <c:v>0.84000000000000052</c:v>
                </c:pt>
                <c:pt idx="86">
                  <c:v>0.85000000000000053</c:v>
                </c:pt>
                <c:pt idx="87">
                  <c:v>0.86000000000000054</c:v>
                </c:pt>
                <c:pt idx="88">
                  <c:v>0.87000000000000055</c:v>
                </c:pt>
                <c:pt idx="89">
                  <c:v>0.88000000000000056</c:v>
                </c:pt>
                <c:pt idx="90">
                  <c:v>0.89000000000000057</c:v>
                </c:pt>
                <c:pt idx="91">
                  <c:v>0.90000000000000058</c:v>
                </c:pt>
                <c:pt idx="92">
                  <c:v>0.91000000000000059</c:v>
                </c:pt>
                <c:pt idx="93">
                  <c:v>0.9200000000000006</c:v>
                </c:pt>
                <c:pt idx="94">
                  <c:v>0.9300000000000006</c:v>
                </c:pt>
                <c:pt idx="95">
                  <c:v>0.94000000000000061</c:v>
                </c:pt>
                <c:pt idx="96">
                  <c:v>0.95000000000000062</c:v>
                </c:pt>
                <c:pt idx="97">
                  <c:v>0.96000000000000063</c:v>
                </c:pt>
                <c:pt idx="98">
                  <c:v>0.97000000000000064</c:v>
                </c:pt>
                <c:pt idx="99">
                  <c:v>0.98000000000000065</c:v>
                </c:pt>
                <c:pt idx="100">
                  <c:v>0.99000000000000066</c:v>
                </c:pt>
                <c:pt idx="101">
                  <c:v>1.0000000000000007</c:v>
                </c:pt>
                <c:pt idx="102">
                  <c:v>1.0100000000000007</c:v>
                </c:pt>
                <c:pt idx="103">
                  <c:v>1.0200000000000007</c:v>
                </c:pt>
                <c:pt idx="104">
                  <c:v>1.0300000000000007</c:v>
                </c:pt>
                <c:pt idx="105">
                  <c:v>1.0400000000000007</c:v>
                </c:pt>
                <c:pt idx="106">
                  <c:v>1.0500000000000007</c:v>
                </c:pt>
                <c:pt idx="107">
                  <c:v>1.0600000000000007</c:v>
                </c:pt>
                <c:pt idx="108">
                  <c:v>1.0700000000000007</c:v>
                </c:pt>
                <c:pt idx="109">
                  <c:v>1.0800000000000007</c:v>
                </c:pt>
                <c:pt idx="110">
                  <c:v>1.0900000000000007</c:v>
                </c:pt>
                <c:pt idx="111">
                  <c:v>1.1000000000000008</c:v>
                </c:pt>
                <c:pt idx="112">
                  <c:v>1.1100000000000008</c:v>
                </c:pt>
                <c:pt idx="113">
                  <c:v>1.1200000000000008</c:v>
                </c:pt>
                <c:pt idx="114">
                  <c:v>1.1300000000000008</c:v>
                </c:pt>
                <c:pt idx="115">
                  <c:v>1.1400000000000008</c:v>
                </c:pt>
                <c:pt idx="116">
                  <c:v>1.1500000000000008</c:v>
                </c:pt>
                <c:pt idx="117">
                  <c:v>1.1600000000000008</c:v>
                </c:pt>
                <c:pt idx="118">
                  <c:v>1.1700000000000008</c:v>
                </c:pt>
                <c:pt idx="119">
                  <c:v>1.1800000000000008</c:v>
                </c:pt>
                <c:pt idx="120">
                  <c:v>1.1900000000000008</c:v>
                </c:pt>
                <c:pt idx="121">
                  <c:v>1.2000000000000008</c:v>
                </c:pt>
                <c:pt idx="122">
                  <c:v>1.2100000000000009</c:v>
                </c:pt>
                <c:pt idx="123">
                  <c:v>1.2200000000000009</c:v>
                </c:pt>
                <c:pt idx="124">
                  <c:v>1.2300000000000009</c:v>
                </c:pt>
                <c:pt idx="125">
                  <c:v>1.2400000000000009</c:v>
                </c:pt>
                <c:pt idx="126">
                  <c:v>1.2500000000000009</c:v>
                </c:pt>
                <c:pt idx="127">
                  <c:v>1.2600000000000009</c:v>
                </c:pt>
                <c:pt idx="128">
                  <c:v>1.2700000000000009</c:v>
                </c:pt>
                <c:pt idx="129">
                  <c:v>1.2800000000000009</c:v>
                </c:pt>
                <c:pt idx="130">
                  <c:v>1.2900000000000009</c:v>
                </c:pt>
                <c:pt idx="131">
                  <c:v>1.3000000000000009</c:v>
                </c:pt>
                <c:pt idx="132">
                  <c:v>1.3100000000000009</c:v>
                </c:pt>
                <c:pt idx="133">
                  <c:v>1.320000000000001</c:v>
                </c:pt>
                <c:pt idx="134">
                  <c:v>1.330000000000001</c:v>
                </c:pt>
                <c:pt idx="135">
                  <c:v>1.340000000000001</c:v>
                </c:pt>
                <c:pt idx="136">
                  <c:v>1.350000000000001</c:v>
                </c:pt>
                <c:pt idx="137">
                  <c:v>1.360000000000001</c:v>
                </c:pt>
                <c:pt idx="138">
                  <c:v>1.370000000000001</c:v>
                </c:pt>
                <c:pt idx="139">
                  <c:v>1.380000000000001</c:v>
                </c:pt>
                <c:pt idx="140">
                  <c:v>1.390000000000001</c:v>
                </c:pt>
                <c:pt idx="141">
                  <c:v>1.400000000000001</c:v>
                </c:pt>
                <c:pt idx="142">
                  <c:v>1.410000000000001</c:v>
                </c:pt>
                <c:pt idx="143">
                  <c:v>1.420000000000001</c:v>
                </c:pt>
                <c:pt idx="144">
                  <c:v>1.430000000000001</c:v>
                </c:pt>
                <c:pt idx="145">
                  <c:v>1.4400000000000011</c:v>
                </c:pt>
                <c:pt idx="146">
                  <c:v>1.4500000000000011</c:v>
                </c:pt>
                <c:pt idx="147">
                  <c:v>1.4600000000000011</c:v>
                </c:pt>
                <c:pt idx="148">
                  <c:v>1.4700000000000011</c:v>
                </c:pt>
                <c:pt idx="149">
                  <c:v>1.4800000000000011</c:v>
                </c:pt>
                <c:pt idx="150">
                  <c:v>1.4900000000000011</c:v>
                </c:pt>
                <c:pt idx="151">
                  <c:v>1.5000000000000011</c:v>
                </c:pt>
                <c:pt idx="152">
                  <c:v>1.5100000000000011</c:v>
                </c:pt>
                <c:pt idx="153">
                  <c:v>1.5200000000000011</c:v>
                </c:pt>
                <c:pt idx="154">
                  <c:v>1.5300000000000011</c:v>
                </c:pt>
                <c:pt idx="155">
                  <c:v>1.5400000000000011</c:v>
                </c:pt>
                <c:pt idx="156">
                  <c:v>1.5500000000000012</c:v>
                </c:pt>
                <c:pt idx="157">
                  <c:v>1.5600000000000012</c:v>
                </c:pt>
                <c:pt idx="158">
                  <c:v>1.5700000000000012</c:v>
                </c:pt>
                <c:pt idx="159">
                  <c:v>1.5800000000000012</c:v>
                </c:pt>
                <c:pt idx="160">
                  <c:v>1.5900000000000012</c:v>
                </c:pt>
                <c:pt idx="161">
                  <c:v>1.6000000000000012</c:v>
                </c:pt>
                <c:pt idx="162">
                  <c:v>1.6100000000000012</c:v>
                </c:pt>
                <c:pt idx="163">
                  <c:v>1.6200000000000012</c:v>
                </c:pt>
                <c:pt idx="164">
                  <c:v>1.6300000000000012</c:v>
                </c:pt>
                <c:pt idx="165">
                  <c:v>1.6400000000000012</c:v>
                </c:pt>
                <c:pt idx="166">
                  <c:v>1.6500000000000012</c:v>
                </c:pt>
                <c:pt idx="167">
                  <c:v>1.6600000000000013</c:v>
                </c:pt>
                <c:pt idx="168">
                  <c:v>1.6700000000000013</c:v>
                </c:pt>
                <c:pt idx="169">
                  <c:v>1.6800000000000013</c:v>
                </c:pt>
                <c:pt idx="170">
                  <c:v>1.6900000000000013</c:v>
                </c:pt>
                <c:pt idx="171">
                  <c:v>1.7000000000000013</c:v>
                </c:pt>
                <c:pt idx="172">
                  <c:v>1.7100000000000013</c:v>
                </c:pt>
                <c:pt idx="173">
                  <c:v>1.7200000000000013</c:v>
                </c:pt>
                <c:pt idx="174">
                  <c:v>1.7300000000000013</c:v>
                </c:pt>
                <c:pt idx="175">
                  <c:v>1.7400000000000013</c:v>
                </c:pt>
                <c:pt idx="176">
                  <c:v>1.7500000000000013</c:v>
                </c:pt>
                <c:pt idx="177">
                  <c:v>1.7600000000000013</c:v>
                </c:pt>
                <c:pt idx="178">
                  <c:v>1.7700000000000014</c:v>
                </c:pt>
                <c:pt idx="179">
                  <c:v>1.7800000000000014</c:v>
                </c:pt>
                <c:pt idx="180">
                  <c:v>1.7900000000000014</c:v>
                </c:pt>
                <c:pt idx="181">
                  <c:v>1.8000000000000014</c:v>
                </c:pt>
                <c:pt idx="182">
                  <c:v>1.8100000000000014</c:v>
                </c:pt>
                <c:pt idx="183">
                  <c:v>1.8200000000000014</c:v>
                </c:pt>
                <c:pt idx="184">
                  <c:v>1.8300000000000014</c:v>
                </c:pt>
                <c:pt idx="185">
                  <c:v>1.8400000000000014</c:v>
                </c:pt>
                <c:pt idx="186">
                  <c:v>1.8500000000000014</c:v>
                </c:pt>
                <c:pt idx="187">
                  <c:v>1.8600000000000014</c:v>
                </c:pt>
                <c:pt idx="188">
                  <c:v>1.8700000000000014</c:v>
                </c:pt>
                <c:pt idx="189">
                  <c:v>1.8800000000000014</c:v>
                </c:pt>
                <c:pt idx="190">
                  <c:v>1.8900000000000015</c:v>
                </c:pt>
                <c:pt idx="191">
                  <c:v>1.9000000000000015</c:v>
                </c:pt>
                <c:pt idx="192">
                  <c:v>1.9100000000000015</c:v>
                </c:pt>
                <c:pt idx="193">
                  <c:v>1.9200000000000015</c:v>
                </c:pt>
                <c:pt idx="194">
                  <c:v>1.9300000000000015</c:v>
                </c:pt>
                <c:pt idx="195">
                  <c:v>1.9400000000000015</c:v>
                </c:pt>
                <c:pt idx="196">
                  <c:v>1.9500000000000015</c:v>
                </c:pt>
                <c:pt idx="197">
                  <c:v>1.9600000000000015</c:v>
                </c:pt>
                <c:pt idx="198">
                  <c:v>1.9700000000000015</c:v>
                </c:pt>
                <c:pt idx="199">
                  <c:v>1.9800000000000015</c:v>
                </c:pt>
                <c:pt idx="200">
                  <c:v>1.9900000000000015</c:v>
                </c:pt>
                <c:pt idx="201">
                  <c:v>2.0000000000000013</c:v>
                </c:pt>
                <c:pt idx="202">
                  <c:v>2.0100000000000011</c:v>
                </c:pt>
                <c:pt idx="203">
                  <c:v>2.0200000000000009</c:v>
                </c:pt>
                <c:pt idx="204">
                  <c:v>2.0300000000000007</c:v>
                </c:pt>
                <c:pt idx="205">
                  <c:v>2.0400000000000005</c:v>
                </c:pt>
                <c:pt idx="206">
                  <c:v>2.0500000000000003</c:v>
                </c:pt>
                <c:pt idx="207">
                  <c:v>2.06</c:v>
                </c:pt>
                <c:pt idx="208">
                  <c:v>2.0699999999999998</c:v>
                </c:pt>
                <c:pt idx="209">
                  <c:v>2.0799999999999996</c:v>
                </c:pt>
                <c:pt idx="210">
                  <c:v>2.0899999999999994</c:v>
                </c:pt>
                <c:pt idx="211">
                  <c:v>2.0999999999999992</c:v>
                </c:pt>
                <c:pt idx="212">
                  <c:v>2.109999999999999</c:v>
                </c:pt>
                <c:pt idx="213">
                  <c:v>2.1199999999999988</c:v>
                </c:pt>
                <c:pt idx="214">
                  <c:v>2.1299999999999986</c:v>
                </c:pt>
                <c:pt idx="215">
                  <c:v>2.1399999999999983</c:v>
                </c:pt>
                <c:pt idx="216">
                  <c:v>2.1499999999999981</c:v>
                </c:pt>
                <c:pt idx="217">
                  <c:v>2.1599999999999979</c:v>
                </c:pt>
                <c:pt idx="218">
                  <c:v>2.1699999999999977</c:v>
                </c:pt>
                <c:pt idx="219">
                  <c:v>2.1799999999999975</c:v>
                </c:pt>
                <c:pt idx="220">
                  <c:v>2.1899999999999973</c:v>
                </c:pt>
                <c:pt idx="221">
                  <c:v>2.1999999999999971</c:v>
                </c:pt>
                <c:pt idx="222">
                  <c:v>2.2099999999999969</c:v>
                </c:pt>
                <c:pt idx="223">
                  <c:v>2.2199999999999966</c:v>
                </c:pt>
                <c:pt idx="224">
                  <c:v>2.2299999999999964</c:v>
                </c:pt>
                <c:pt idx="225">
                  <c:v>2.2399999999999962</c:v>
                </c:pt>
                <c:pt idx="226">
                  <c:v>2.249999999999996</c:v>
                </c:pt>
                <c:pt idx="227">
                  <c:v>2.2599999999999958</c:v>
                </c:pt>
                <c:pt idx="228">
                  <c:v>2.2699999999999956</c:v>
                </c:pt>
                <c:pt idx="229">
                  <c:v>2.2799999999999954</c:v>
                </c:pt>
                <c:pt idx="230">
                  <c:v>2.2899999999999952</c:v>
                </c:pt>
                <c:pt idx="231">
                  <c:v>2.2999999999999949</c:v>
                </c:pt>
                <c:pt idx="232">
                  <c:v>2.3099999999999947</c:v>
                </c:pt>
                <c:pt idx="233">
                  <c:v>2.3199999999999945</c:v>
                </c:pt>
                <c:pt idx="234">
                  <c:v>2.3299999999999943</c:v>
                </c:pt>
                <c:pt idx="235">
                  <c:v>2.3399999999999941</c:v>
                </c:pt>
                <c:pt idx="236">
                  <c:v>2.3499999999999939</c:v>
                </c:pt>
                <c:pt idx="237">
                  <c:v>2.3599999999999937</c:v>
                </c:pt>
                <c:pt idx="238">
                  <c:v>2.3699999999999934</c:v>
                </c:pt>
                <c:pt idx="239">
                  <c:v>2.3799999999999932</c:v>
                </c:pt>
                <c:pt idx="240">
                  <c:v>2.389999999999993</c:v>
                </c:pt>
                <c:pt idx="241">
                  <c:v>2.3999999999999928</c:v>
                </c:pt>
                <c:pt idx="242">
                  <c:v>2.4099999999999926</c:v>
                </c:pt>
                <c:pt idx="243">
                  <c:v>2.4199999999999924</c:v>
                </c:pt>
                <c:pt idx="244">
                  <c:v>2.4299999999999922</c:v>
                </c:pt>
                <c:pt idx="245">
                  <c:v>2.439999999999992</c:v>
                </c:pt>
                <c:pt idx="246">
                  <c:v>2.4499999999999917</c:v>
                </c:pt>
                <c:pt idx="247">
                  <c:v>2.4599999999999915</c:v>
                </c:pt>
                <c:pt idx="248">
                  <c:v>2.4699999999999913</c:v>
                </c:pt>
                <c:pt idx="249">
                  <c:v>2.4799999999999911</c:v>
                </c:pt>
                <c:pt idx="250">
                  <c:v>2.4899999999999909</c:v>
                </c:pt>
                <c:pt idx="251">
                  <c:v>2.4999999999999907</c:v>
                </c:pt>
                <c:pt idx="252">
                  <c:v>2.5099999999999905</c:v>
                </c:pt>
                <c:pt idx="253">
                  <c:v>2.5199999999999902</c:v>
                </c:pt>
                <c:pt idx="254">
                  <c:v>2.52999999999999</c:v>
                </c:pt>
                <c:pt idx="255">
                  <c:v>2.5399999999999898</c:v>
                </c:pt>
                <c:pt idx="256">
                  <c:v>2.5499999999999896</c:v>
                </c:pt>
                <c:pt idx="257">
                  <c:v>2.5599999999999894</c:v>
                </c:pt>
                <c:pt idx="258">
                  <c:v>2.5699999999999892</c:v>
                </c:pt>
                <c:pt idx="259">
                  <c:v>2.579999999999989</c:v>
                </c:pt>
                <c:pt idx="260">
                  <c:v>2.5899999999999888</c:v>
                </c:pt>
                <c:pt idx="261">
                  <c:v>2.5999999999999885</c:v>
                </c:pt>
                <c:pt idx="262">
                  <c:v>2.6099999999999883</c:v>
                </c:pt>
                <c:pt idx="263">
                  <c:v>2.6199999999999881</c:v>
                </c:pt>
                <c:pt idx="264">
                  <c:v>2.6299999999999879</c:v>
                </c:pt>
                <c:pt idx="265">
                  <c:v>2.6399999999999877</c:v>
                </c:pt>
                <c:pt idx="266">
                  <c:v>2.6499999999999875</c:v>
                </c:pt>
                <c:pt idx="267">
                  <c:v>2.6599999999999873</c:v>
                </c:pt>
                <c:pt idx="268">
                  <c:v>2.6699999999999871</c:v>
                </c:pt>
                <c:pt idx="269">
                  <c:v>2.6799999999999868</c:v>
                </c:pt>
                <c:pt idx="270">
                  <c:v>2.6899999999999866</c:v>
                </c:pt>
                <c:pt idx="271">
                  <c:v>2.6999999999999864</c:v>
                </c:pt>
                <c:pt idx="272">
                  <c:v>2.7099999999999862</c:v>
                </c:pt>
                <c:pt idx="273">
                  <c:v>2.719999999999986</c:v>
                </c:pt>
                <c:pt idx="274">
                  <c:v>2.7299999999999858</c:v>
                </c:pt>
                <c:pt idx="275">
                  <c:v>2.7399999999999856</c:v>
                </c:pt>
                <c:pt idx="276">
                  <c:v>2.7499999999999853</c:v>
                </c:pt>
                <c:pt idx="277">
                  <c:v>2.7599999999999851</c:v>
                </c:pt>
                <c:pt idx="278">
                  <c:v>2.7699999999999849</c:v>
                </c:pt>
                <c:pt idx="279">
                  <c:v>2.7799999999999847</c:v>
                </c:pt>
                <c:pt idx="280">
                  <c:v>2.7899999999999845</c:v>
                </c:pt>
                <c:pt idx="281">
                  <c:v>2.7999999999999843</c:v>
                </c:pt>
                <c:pt idx="282">
                  <c:v>2.8099999999999841</c:v>
                </c:pt>
                <c:pt idx="283">
                  <c:v>2.8199999999999839</c:v>
                </c:pt>
                <c:pt idx="284">
                  <c:v>2.8299999999999836</c:v>
                </c:pt>
                <c:pt idx="285">
                  <c:v>2.8399999999999834</c:v>
                </c:pt>
                <c:pt idx="286">
                  <c:v>2.8499999999999832</c:v>
                </c:pt>
                <c:pt idx="287">
                  <c:v>2.859999999999983</c:v>
                </c:pt>
                <c:pt idx="288">
                  <c:v>2.8699999999999828</c:v>
                </c:pt>
                <c:pt idx="289">
                  <c:v>2.8799999999999826</c:v>
                </c:pt>
                <c:pt idx="290">
                  <c:v>2.8899999999999824</c:v>
                </c:pt>
                <c:pt idx="291">
                  <c:v>2.8999999999999821</c:v>
                </c:pt>
                <c:pt idx="292">
                  <c:v>2.9099999999999819</c:v>
                </c:pt>
                <c:pt idx="293">
                  <c:v>2.9199999999999817</c:v>
                </c:pt>
                <c:pt idx="294">
                  <c:v>2.9299999999999815</c:v>
                </c:pt>
                <c:pt idx="295">
                  <c:v>2.9399999999999813</c:v>
                </c:pt>
                <c:pt idx="296">
                  <c:v>2.9499999999999811</c:v>
                </c:pt>
                <c:pt idx="297">
                  <c:v>2.9599999999999809</c:v>
                </c:pt>
                <c:pt idx="298">
                  <c:v>2.9699999999999807</c:v>
                </c:pt>
                <c:pt idx="299">
                  <c:v>2.9799999999999804</c:v>
                </c:pt>
                <c:pt idx="300">
                  <c:v>2.9899999999999802</c:v>
                </c:pt>
                <c:pt idx="301">
                  <c:v>2.99999999999998</c:v>
                </c:pt>
                <c:pt idx="302">
                  <c:v>3.0099999999999798</c:v>
                </c:pt>
                <c:pt idx="303">
                  <c:v>3.0199999999999796</c:v>
                </c:pt>
                <c:pt idx="304">
                  <c:v>3.0299999999999794</c:v>
                </c:pt>
                <c:pt idx="305">
                  <c:v>3.0399999999999792</c:v>
                </c:pt>
                <c:pt idx="306">
                  <c:v>3.049999999999979</c:v>
                </c:pt>
                <c:pt idx="307">
                  <c:v>3.0599999999999787</c:v>
                </c:pt>
                <c:pt idx="308">
                  <c:v>3.0699999999999785</c:v>
                </c:pt>
                <c:pt idx="309">
                  <c:v>3.0799999999999783</c:v>
                </c:pt>
                <c:pt idx="310">
                  <c:v>3.0899999999999781</c:v>
                </c:pt>
                <c:pt idx="311">
                  <c:v>3.0999999999999779</c:v>
                </c:pt>
                <c:pt idx="312">
                  <c:v>3.1099999999999777</c:v>
                </c:pt>
                <c:pt idx="313">
                  <c:v>3.1199999999999775</c:v>
                </c:pt>
                <c:pt idx="314">
                  <c:v>3.1299999999999772</c:v>
                </c:pt>
                <c:pt idx="315">
                  <c:v>3.139999999999977</c:v>
                </c:pt>
                <c:pt idx="316">
                  <c:v>3.1499999999999768</c:v>
                </c:pt>
                <c:pt idx="317">
                  <c:v>3.1599999999999766</c:v>
                </c:pt>
                <c:pt idx="318">
                  <c:v>3.1699999999999764</c:v>
                </c:pt>
                <c:pt idx="319">
                  <c:v>3.1799999999999762</c:v>
                </c:pt>
                <c:pt idx="320">
                  <c:v>3.189999999999976</c:v>
                </c:pt>
                <c:pt idx="321">
                  <c:v>3.1999999999999758</c:v>
                </c:pt>
                <c:pt idx="322">
                  <c:v>3.2099999999999755</c:v>
                </c:pt>
                <c:pt idx="323">
                  <c:v>3.2199999999999753</c:v>
                </c:pt>
                <c:pt idx="324">
                  <c:v>3.2299999999999751</c:v>
                </c:pt>
                <c:pt idx="325">
                  <c:v>3.2399999999999749</c:v>
                </c:pt>
                <c:pt idx="326">
                  <c:v>3.2499999999999747</c:v>
                </c:pt>
                <c:pt idx="327">
                  <c:v>3.2599999999999745</c:v>
                </c:pt>
                <c:pt idx="328">
                  <c:v>3.2699999999999743</c:v>
                </c:pt>
                <c:pt idx="329">
                  <c:v>3.279999999999974</c:v>
                </c:pt>
                <c:pt idx="330">
                  <c:v>3.2899999999999738</c:v>
                </c:pt>
                <c:pt idx="331">
                  <c:v>3.2999999999999736</c:v>
                </c:pt>
                <c:pt idx="332">
                  <c:v>3.3099999999999734</c:v>
                </c:pt>
                <c:pt idx="333">
                  <c:v>3.3199999999999732</c:v>
                </c:pt>
                <c:pt idx="334">
                  <c:v>3.329999999999973</c:v>
                </c:pt>
                <c:pt idx="335">
                  <c:v>3.3399999999999728</c:v>
                </c:pt>
                <c:pt idx="336">
                  <c:v>3.3499999999999726</c:v>
                </c:pt>
                <c:pt idx="337">
                  <c:v>3.3599999999999723</c:v>
                </c:pt>
                <c:pt idx="338">
                  <c:v>3.3699999999999721</c:v>
                </c:pt>
                <c:pt idx="339">
                  <c:v>3.3799999999999719</c:v>
                </c:pt>
                <c:pt idx="340">
                  <c:v>3.3899999999999717</c:v>
                </c:pt>
                <c:pt idx="341">
                  <c:v>3.3999999999999715</c:v>
                </c:pt>
                <c:pt idx="342">
                  <c:v>3.4099999999999713</c:v>
                </c:pt>
                <c:pt idx="343">
                  <c:v>3.4199999999999711</c:v>
                </c:pt>
                <c:pt idx="344">
                  <c:v>3.4299999999999708</c:v>
                </c:pt>
                <c:pt idx="345">
                  <c:v>3.4399999999999706</c:v>
                </c:pt>
                <c:pt idx="346">
                  <c:v>3.4499999999999704</c:v>
                </c:pt>
                <c:pt idx="347">
                  <c:v>3.4599999999999702</c:v>
                </c:pt>
                <c:pt idx="348">
                  <c:v>3.46999999999997</c:v>
                </c:pt>
                <c:pt idx="349">
                  <c:v>3.4799999999999698</c:v>
                </c:pt>
                <c:pt idx="350">
                  <c:v>3.4899999999999696</c:v>
                </c:pt>
                <c:pt idx="351">
                  <c:v>3.4999999999999694</c:v>
                </c:pt>
                <c:pt idx="352">
                  <c:v>3.5099999999999691</c:v>
                </c:pt>
                <c:pt idx="353">
                  <c:v>3.5199999999999689</c:v>
                </c:pt>
                <c:pt idx="354">
                  <c:v>3.5299999999999687</c:v>
                </c:pt>
                <c:pt idx="355">
                  <c:v>3.5399999999999685</c:v>
                </c:pt>
                <c:pt idx="356">
                  <c:v>3.5499999999999683</c:v>
                </c:pt>
                <c:pt idx="357">
                  <c:v>3.5599999999999681</c:v>
                </c:pt>
                <c:pt idx="358">
                  <c:v>3.5699999999999679</c:v>
                </c:pt>
                <c:pt idx="359">
                  <c:v>3.5799999999999677</c:v>
                </c:pt>
                <c:pt idx="360">
                  <c:v>3.5899999999999674</c:v>
                </c:pt>
                <c:pt idx="361">
                  <c:v>3.5999999999999672</c:v>
                </c:pt>
                <c:pt idx="362">
                  <c:v>3.609999999999967</c:v>
                </c:pt>
                <c:pt idx="363">
                  <c:v>3.6199999999999668</c:v>
                </c:pt>
                <c:pt idx="364">
                  <c:v>3.6299999999999666</c:v>
                </c:pt>
                <c:pt idx="365">
                  <c:v>3.6399999999999664</c:v>
                </c:pt>
                <c:pt idx="366">
                  <c:v>3.6499999999999662</c:v>
                </c:pt>
                <c:pt idx="367">
                  <c:v>3.6599999999999659</c:v>
                </c:pt>
                <c:pt idx="368">
                  <c:v>3.6699999999999657</c:v>
                </c:pt>
                <c:pt idx="369">
                  <c:v>3.6799999999999655</c:v>
                </c:pt>
                <c:pt idx="370">
                  <c:v>3.6899999999999653</c:v>
                </c:pt>
                <c:pt idx="371">
                  <c:v>3.6999999999999651</c:v>
                </c:pt>
                <c:pt idx="372">
                  <c:v>3.7099999999999649</c:v>
                </c:pt>
                <c:pt idx="373">
                  <c:v>3.7199999999999647</c:v>
                </c:pt>
                <c:pt idx="374">
                  <c:v>3.7299999999999645</c:v>
                </c:pt>
                <c:pt idx="375">
                  <c:v>3.7399999999999642</c:v>
                </c:pt>
                <c:pt idx="376">
                  <c:v>3.749999999999964</c:v>
                </c:pt>
                <c:pt idx="377">
                  <c:v>3.7599999999999638</c:v>
                </c:pt>
                <c:pt idx="378">
                  <c:v>3.7699999999999636</c:v>
                </c:pt>
                <c:pt idx="379">
                  <c:v>3.7799999999999634</c:v>
                </c:pt>
                <c:pt idx="380">
                  <c:v>3.7899999999999632</c:v>
                </c:pt>
                <c:pt idx="381">
                  <c:v>3.799999999999963</c:v>
                </c:pt>
                <c:pt idx="382">
                  <c:v>3.8099999999999627</c:v>
                </c:pt>
              </c:numCache>
            </c:numRef>
          </c:xVal>
          <c:yVal>
            <c:numRef>
              <c:f>AnimRampe!$H$2:$H$384</c:f>
              <c:numCache>
                <c:formatCode>General</c:formatCode>
                <c:ptCount val="383"/>
                <c:pt idx="0">
                  <c:v>30</c:v>
                </c:pt>
                <c:pt idx="1">
                  <c:v>30</c:v>
                </c:pt>
                <c:pt idx="2">
                  <c:v>29.994198939492065</c:v>
                </c:pt>
                <c:pt idx="3">
                  <c:v>29.976923779755744</c:v>
                </c:pt>
                <c:pt idx="4">
                  <c:v>29.948364170970017</c:v>
                </c:pt>
                <c:pt idx="5">
                  <c:v>29.908706628672043</c:v>
                </c:pt>
                <c:pt idx="6">
                  <c:v>29.858134585568422</c:v>
                </c:pt>
                <c:pt idx="7">
                  <c:v>29.796828442489698</c:v>
                </c:pt>
                <c:pt idx="8">
                  <c:v>29.724965618502992</c:v>
                </c:pt>
                <c:pt idx="9">
                  <c:v>29.642720600196213</c:v>
                </c:pt>
                <c:pt idx="10">
                  <c:v>29.550264990147575</c:v>
                </c:pt>
                <c:pt idx="11">
                  <c:v>29.447767554594208</c:v>
                </c:pt>
                <c:pt idx="12">
                  <c:v>29.335394270312683</c:v>
                </c:pt>
                <c:pt idx="13">
                  <c:v>29.213308370724768</c:v>
                </c:pt>
                <c:pt idx="14">
                  <c:v>29.081670391241033</c:v>
                </c:pt>
                <c:pt idx="15">
                  <c:v>28.940638213855166</c:v>
                </c:pt>
                <c:pt idx="16">
                  <c:v>28.790367111000997</c:v>
                </c:pt>
                <c:pt idx="17">
                  <c:v>28.63100978868475</c:v>
                </c:pt>
                <c:pt idx="18">
                  <c:v>28.462716428904407</c:v>
                </c:pt>
                <c:pt idx="19">
                  <c:v>28.285634731367839</c:v>
                </c:pt>
                <c:pt idx="20">
                  <c:v>28.099909954521493</c:v>
                </c:pt>
                <c:pt idx="21">
                  <c:v>27.905684955900849</c:v>
                </c:pt>
                <c:pt idx="22">
                  <c:v>27.703100231814037</c:v>
                </c:pt>
                <c:pt idx="23">
                  <c:v>27.492293956369451</c:v>
                </c:pt>
                <c:pt idx="24">
                  <c:v>27.273402019858381</c:v>
                </c:pt>
                <c:pt idx="25">
                  <c:v>27.046558066503142</c:v>
                </c:pt>
                <c:pt idx="26">
                  <c:v>26.811893531581358</c:v>
                </c:pt>
                <c:pt idx="27">
                  <c:v>26.569537677936594</c:v>
                </c:pt>
                <c:pt idx="28">
                  <c:v>26.319617631885521</c:v>
                </c:pt>
                <c:pt idx="29">
                  <c:v>26.062258418531638</c:v>
                </c:pt>
                <c:pt idx="30">
                  <c:v>25.79758299649524</c:v>
                </c:pt>
                <c:pt idx="31">
                  <c:v>25.525712292069393</c:v>
                </c:pt>
                <c:pt idx="32">
                  <c:v>25.246765232811324</c:v>
                </c:pt>
                <c:pt idx="33">
                  <c:v>24.960858780578661</c:v>
                </c:pt>
                <c:pt idx="34">
                  <c:v>24.668107964019558</c:v>
                </c:pt>
                <c:pt idx="35">
                  <c:v>24.368625910525832</c:v>
                </c:pt>
                <c:pt idx="36">
                  <c:v>24.062523877658013</c:v>
                </c:pt>
                <c:pt idx="37">
                  <c:v>23.749911284050878</c:v>
                </c:pt>
                <c:pt idx="38">
                  <c:v>23.430895739808264</c:v>
                </c:pt>
                <c:pt idx="39">
                  <c:v>23.105583076395408</c:v>
                </c:pt>
                <c:pt idx="40">
                  <c:v>22.774077376037326</c:v>
                </c:pt>
                <c:pt idx="41">
                  <c:v>22.436481000631126</c:v>
                </c:pt>
                <c:pt idx="42">
                  <c:v>22.092894620180623</c:v>
                </c:pt>
                <c:pt idx="43">
                  <c:v>21.743417240760788</c:v>
                </c:pt>
                <c:pt idx="44">
                  <c:v>21.388146232020134</c:v>
                </c:pt>
                <c:pt idx="45">
                  <c:v>21.027177354228417</c:v>
                </c:pt>
                <c:pt idx="46">
                  <c:v>20.660604784877375</c:v>
                </c:pt>
                <c:pt idx="47">
                  <c:v>20.28852114484171</c:v>
                </c:pt>
                <c:pt idx="48">
                  <c:v>19.911017524107724</c:v>
                </c:pt>
                <c:pt idx="49">
                  <c:v>19.52818350707668</c:v>
                </c:pt>
                <c:pt idx="50">
                  <c:v>19.140107197449925</c:v>
                </c:pt>
                <c:pt idx="51">
                  <c:v>18.746875242702707</c:v>
                </c:pt>
                <c:pt idx="52">
                  <c:v>18.348572858153471</c:v>
                </c:pt>
                <c:pt idx="53">
                  <c:v>17.945283850635349</c:v>
                </c:pt>
                <c:pt idx="54">
                  <c:v>17.537090641776352</c:v>
                </c:pt>
                <c:pt idx="55">
                  <c:v>17.124074290894825</c:v>
                </c:pt>
                <c:pt idx="56">
                  <c:v>16.706314517516397</c:v>
                </c:pt>
                <c:pt idx="57">
                  <c:v>16.283889723518865</c:v>
                </c:pt>
                <c:pt idx="58">
                  <c:v>15.856877014910939</c:v>
                </c:pt>
                <c:pt idx="59">
                  <c:v>15.425352223251126</c:v>
                </c:pt>
                <c:pt idx="60">
                  <c:v>14.989389926712516</c:v>
                </c:pt>
                <c:pt idx="61">
                  <c:v>14.549063470799409</c:v>
                </c:pt>
                <c:pt idx="62">
                  <c:v>14.104444988721557</c:v>
                </c:pt>
                <c:pt idx="63">
                  <c:v>13.655605421431622</c:v>
                </c:pt>
                <c:pt idx="64">
                  <c:v>13.20261453733146</c:v>
                </c:pt>
                <c:pt idx="65">
                  <c:v>12.745540951652664</c:v>
                </c:pt>
                <c:pt idx="66">
                  <c:v>12.284452145516807</c:v>
                </c:pt>
                <c:pt idx="67">
                  <c:v>11.819414484680641</c:v>
                </c:pt>
                <c:pt idx="68">
                  <c:v>11.350493237971422</c:v>
                </c:pt>
                <c:pt idx="69">
                  <c:v>10.87775259541759</c:v>
                </c:pt>
                <c:pt idx="70">
                  <c:v>10.401255686079747</c:v>
                </c:pt>
                <c:pt idx="71">
                  <c:v>9.9210645955868788</c:v>
                </c:pt>
                <c:pt idx="72">
                  <c:v>9.4372403833827985</c:v>
                </c:pt>
                <c:pt idx="73">
                  <c:v>8.9498430996874916</c:v>
                </c:pt>
                <c:pt idx="74">
                  <c:v>8.4589318021780926</c:v>
                </c:pt>
                <c:pt idx="75">
                  <c:v>7.9645645723941918</c:v>
                </c:pt>
                <c:pt idx="76">
                  <c:v>7.4667985318719943</c:v>
                </c:pt>
                <c:pt idx="77">
                  <c:v>6.9656898580117268</c:v>
                </c:pt>
                <c:pt idx="78">
                  <c:v>6.4612937996828776</c:v>
                </c:pt>
                <c:pt idx="79">
                  <c:v>5.9536646925714436</c:v>
                </c:pt>
                <c:pt idx="80">
                  <c:v>5.442855974273531</c:v>
                </c:pt>
                <c:pt idx="81">
                  <c:v>4.9289201991394496</c:v>
                </c:pt>
                <c:pt idx="82">
                  <c:v>4.4119090528725327</c:v>
                </c:pt>
                <c:pt idx="83">
                  <c:v>3.8918733668865535</c:v>
                </c:pt>
                <c:pt idx="84">
                  <c:v>3.3688631324259344</c:v>
                </c:pt>
                <c:pt idx="85">
                  <c:v>2.8429275144524997</c:v>
                </c:pt>
                <c:pt idx="86">
                  <c:v>2.3141148653027255</c:v>
                </c:pt>
                <c:pt idx="87">
                  <c:v>1.7824727381192673</c:v>
                </c:pt>
                <c:pt idx="88">
                  <c:v>1.2480479000604685</c:v>
                </c:pt>
                <c:pt idx="89">
                  <c:v>0.71088634529153083</c:v>
                </c:pt>
                <c:pt idx="90">
                  <c:v>0.17103330776097536</c:v>
                </c:pt>
                <c:pt idx="91">
                  <c:v>-0.37146672623408428</c:v>
                </c:pt>
                <c:pt idx="92">
                  <c:v>-0.91657000569035141</c:v>
                </c:pt>
                <c:pt idx="93">
                  <c:v>-1.4642335027450066</c:v>
                </c:pt>
                <c:pt idx="94">
                  <c:v>-2.0144149007232421</c:v>
                </c:pt>
                <c:pt idx="95">
                  <c:v>-2.5670725823833767</c:v>
                </c:pt>
                <c:pt idx="96">
                  <c:v>-3.1221656183562256</c:v>
                </c:pt>
                <c:pt idx="97">
                  <c:v>-3.6796537557755631</c:v>
                </c:pt>
                <c:pt idx="98">
                  <c:v>-4.2394974070965326</c:v>
                </c:pt>
                <c:pt idx="99">
                  <c:v>-4.8016576390988401</c:v>
                </c:pt>
                <c:pt idx="100">
                  <c:v>-5.3660961620717096</c:v>
                </c:pt>
                <c:pt idx="101">
                  <c:v>-5.9327753191776376</c:v>
                </c:pt>
                <c:pt idx="102">
                  <c:v>-6.5016580759918776</c:v>
                </c:pt>
                <c:pt idx="103">
                  <c:v>-7.0727080102148934</c:v>
                </c:pt>
                <c:pt idx="104">
                  <c:v>-7.6458893015548153</c:v>
                </c:pt>
                <c:pt idx="105">
                  <c:v>-8.2211667217771058</c:v>
                </c:pt>
                <c:pt idx="106">
                  <c:v>-8.7985056249187359</c:v>
                </c:pt>
                <c:pt idx="107">
                  <c:v>-9.3778719376640858</c:v>
                </c:pt>
                <c:pt idx="108">
                  <c:v>-9.9592321498798917</c:v>
                </c:pt>
                <c:pt idx="109">
                  <c:v>-10.542553305306676</c:v>
                </c:pt>
                <c:pt idx="110">
                  <c:v>-11.127802992404035</c:v>
                </c:pt>
                <c:pt idx="111">
                  <c:v>-11.714949335347193</c:v>
                </c:pt>
                <c:pt idx="112">
                  <c:v>-12.303960985172402</c:v>
                </c:pt>
                <c:pt idx="113">
                  <c:v>-12.894807111068749</c:v>
                </c:pt>
                <c:pt idx="114">
                  <c:v>-13.487457391813766</c:v>
                </c:pt>
                <c:pt idx="115">
                  <c:v>-14.081882007350718</c:v>
                </c:pt>
                <c:pt idx="116">
                  <c:v>-14.678051630505074</c:v>
                </c:pt>
                <c:pt idx="117">
                  <c:v>-15.275937418837845</c:v>
                </c:pt>
                <c:pt idx="118">
                  <c:v>-15.875511006633616</c:v>
                </c:pt>
                <c:pt idx="119">
                  <c:v>-16.476744497021045</c:v>
                </c:pt>
                <c:pt idx="120">
                  <c:v>-17.079610454223481</c:v>
                </c:pt>
                <c:pt idx="121">
                  <c:v>-17.684081895937791</c:v>
                </c:pt>
                <c:pt idx="122">
                  <c:v>-18.290132285839068</c:v>
                </c:pt>
                <c:pt idx="123">
                  <c:v>-18.897735526209317</c:v>
                </c:pt>
                <c:pt idx="124">
                  <c:v>-19.506865950687832</c:v>
                </c:pt>
                <c:pt idx="125">
                  <c:v>-20.117498317141564</c:v>
                </c:pt>
                <c:pt idx="126">
                  <c:v>-20.72960780065322</c:v>
                </c:pt>
                <c:pt idx="127">
                  <c:v>-21.343169986625298</c:v>
                </c:pt>
                <c:pt idx="128">
                  <c:v>-21.958160863998089</c:v>
                </c:pt>
                <c:pt idx="129">
                  <c:v>-22.574556818579811</c:v>
                </c:pt>
                <c:pt idx="130">
                  <c:v>-23.192334626486932</c:v>
                </c:pt>
                <c:pt idx="131">
                  <c:v>-23.811471447692941</c:v>
                </c:pt>
                <c:pt idx="132">
                  <c:v>-24.431944819683782</c:v>
                </c:pt>
                <c:pt idx="133">
                  <c:v>-25.053732651218084</c:v>
                </c:pt>
                <c:pt idx="134">
                  <c:v>-25.676813216190578</c:v>
                </c:pt>
                <c:pt idx="135">
                  <c:v>-26.301165147596944</c:v>
                </c:pt>
                <c:pt idx="136">
                  <c:v>-26.926767431598364</c:v>
                </c:pt>
                <c:pt idx="137">
                  <c:v>-27.553599401684238</c:v>
                </c:pt>
                <c:pt idx="138">
                  <c:v>-28.181640732931317</c:v>
                </c:pt>
                <c:pt idx="139">
                  <c:v>-28.810871436357822</c:v>
                </c:pt>
                <c:pt idx="140">
                  <c:v>-29.441271853370754</c:v>
                </c:pt>
                <c:pt idx="141">
                  <c:v>-30.072822650305078</c:v>
                </c:pt>
                <c:pt idx="142">
                  <c:v>-30.70550481305315</c:v>
                </c:pt>
                <c:pt idx="143">
                  <c:v>-31.339299641782873</c:v>
                </c:pt>
                <c:pt idx="144">
                  <c:v>-31.974188745743177</c:v>
                </c:pt>
                <c:pt idx="145">
                  <c:v>-32.610154038155393</c:v>
                </c:pt>
                <c:pt idx="146">
                  <c:v>-33.247177731188998</c:v>
                </c:pt>
                <c:pt idx="147">
                  <c:v>-33.885242331020429</c:v>
                </c:pt>
                <c:pt idx="148">
                  <c:v>-34.52433063297363</c:v>
                </c:pt>
                <c:pt idx="149">
                  <c:v>-35.164425716740801</c:v>
                </c:pt>
                <c:pt idx="150">
                  <c:v>-35.805510941682236</c:v>
                </c:pt>
                <c:pt idx="151">
                  <c:v>-36.44756994220382</c:v>
                </c:pt>
                <c:pt idx="152">
                  <c:v>-37.090586623210903</c:v>
                </c:pt>
                <c:pt idx="153">
                  <c:v>-37.734545155637356</c:v>
                </c:pt>
                <c:pt idx="154">
                  <c:v>-38.379429972048506</c:v>
                </c:pt>
                <c:pt idx="155">
                  <c:v>-39.025225762316737</c:v>
                </c:pt>
                <c:pt idx="156">
                  <c:v>-39.67191746936858</c:v>
                </c:pt>
                <c:pt idx="157">
                  <c:v>-40.319490285002104</c:v>
                </c:pt>
                <c:pt idx="158">
                  <c:v>-40.967929645773424</c:v>
                </c:pt>
                <c:pt idx="159">
                  <c:v>-41.61722122895123</c:v>
                </c:pt>
                <c:pt idx="160">
                  <c:v>-42.267350948538116</c:v>
                </c:pt>
                <c:pt idx="161">
                  <c:v>-42.918304951357754</c:v>
                </c:pt>
                <c:pt idx="162">
                  <c:v>-43.570069613206613</c:v>
                </c:pt>
                <c:pt idx="163">
                  <c:v>-44.222631535069574</c:v>
                </c:pt>
                <c:pt idx="164">
                  <c:v>-44.87597753939761</c:v>
                </c:pt>
                <c:pt idx="165">
                  <c:v>-45.530094666447539</c:v>
                </c:pt>
                <c:pt idx="166">
                  <c:v>-46.184970170681794</c:v>
                </c:pt>
                <c:pt idx="167">
                  <c:v>-46.84059151722812</c:v>
                </c:pt>
                <c:pt idx="168">
                  <c:v>-47.496946378397347</c:v>
                </c:pt>
                <c:pt idx="169">
                  <c:v>-48.154022630259242</c:v>
                </c:pt>
                <c:pt idx="170">
                  <c:v>-48.811808349274358</c:v>
                </c:pt>
                <c:pt idx="171">
                  <c:v>-49.470291808982147</c:v>
                </c:pt>
                <c:pt idx="172">
                  <c:v>-50.129461476743302</c:v>
                </c:pt>
                <c:pt idx="173">
                  <c:v>-50.789306010536365</c:v>
                </c:pt>
                <c:pt idx="174">
                  <c:v>-51.449814255806899</c:v>
                </c:pt>
                <c:pt idx="175">
                  <c:v>-52.110975242369193</c:v>
                </c:pt>
                <c:pt idx="176">
                  <c:v>-52.772778181358589</c:v>
                </c:pt>
                <c:pt idx="177">
                  <c:v>-53.435212462234801</c:v>
                </c:pt>
                <c:pt idx="178">
                  <c:v>-54.098267649834249</c:v>
                </c:pt>
                <c:pt idx="179">
                  <c:v>-54.761933481471537</c:v>
                </c:pt>
                <c:pt idx="180">
                  <c:v>-55.426199864088431</c:v>
                </c:pt>
                <c:pt idx="181">
                  <c:v>-56.091056871450377</c:v>
                </c:pt>
                <c:pt idx="182">
                  <c:v>-56.756494741388977</c:v>
                </c:pt>
                <c:pt idx="183">
                  <c:v>-57.422503873090349</c:v>
                </c:pt>
                <c:pt idx="184">
                  <c:v>-58.08907482442801</c:v>
                </c:pt>
                <c:pt idx="185">
                  <c:v>-58.756198309340206</c:v>
                </c:pt>
                <c:pt idx="186">
                  <c:v>-59.423865195250194</c:v>
                </c:pt>
                <c:pt idx="187">
                  <c:v>-60.092066500529526</c:v>
                </c:pt>
                <c:pt idx="188">
                  <c:v>-60.760793392002945</c:v>
                </c:pt>
                <c:pt idx="189">
                  <c:v>-61.430037182494814</c:v>
                </c:pt>
                <c:pt idx="190">
                  <c:v>-62.099789328415781</c:v>
                </c:pt>
                <c:pt idx="191">
                  <c:v>-62.770041427389721</c:v>
                </c:pt>
                <c:pt idx="192">
                  <c:v>-63.440785215919448</c:v>
                </c:pt>
                <c:pt idx="193">
                  <c:v>-64.112012567091497</c:v>
                </c:pt>
                <c:pt idx="194">
                  <c:v>-64.783715488318336</c:v>
                </c:pt>
                <c:pt idx="195">
                  <c:v>-65.455886119118418</c:v>
                </c:pt>
                <c:pt idx="196">
                  <c:v>-66.128516728932425</c:v>
                </c:pt>
                <c:pt idx="197">
                  <c:v>-66.801599714976007</c:v>
                </c:pt>
                <c:pt idx="198">
                  <c:v>-67.475127600127735</c:v>
                </c:pt>
                <c:pt idx="199">
                  <c:v>-68.1490930308522</c:v>
                </c:pt>
                <c:pt idx="200">
                  <c:v>-68.823488775157116</c:v>
                </c:pt>
                <c:pt idx="201">
                  <c:v>-69.498307720584677</c:v>
                </c:pt>
                <c:pt idx="202">
                  <c:v>-70.173542872235558</c:v>
                </c:pt>
                <c:pt idx="203">
                  <c:v>-70.849187350825986</c:v>
                </c:pt>
                <c:pt idx="204">
                  <c:v>-71.525234390776703</c:v>
                </c:pt>
                <c:pt idx="205">
                  <c:v>-72.201677338333724</c:v>
                </c:pt>
                <c:pt idx="206">
                  <c:v>-72.878509649719874</c:v>
                </c:pt>
                <c:pt idx="207">
                  <c:v>-73.555724889317119</c:v>
                </c:pt>
                <c:pt idx="208">
                  <c:v>-74.23331672787883</c:v>
                </c:pt>
                <c:pt idx="209">
                  <c:v>-74.911278940771666</c:v>
                </c:pt>
                <c:pt idx="210">
                  <c:v>-75.589605406246363</c:v>
                </c:pt>
                <c:pt idx="211">
                  <c:v>-76.268290103737328</c:v>
                </c:pt>
                <c:pt idx="212">
                  <c:v>-76.947327112190081</c:v>
                </c:pt>
                <c:pt idx="213">
                  <c:v>-77.626710608416687</c:v>
                </c:pt>
                <c:pt idx="214">
                  <c:v>-78.306434865477954</c:v>
                </c:pt>
                <c:pt idx="215">
                  <c:v>-78.98649425109268</c:v>
                </c:pt>
                <c:pt idx="216">
                  <c:v>-79.666883226073082</c:v>
                </c:pt>
                <c:pt idx="217">
                  <c:v>-80.347596342786133</c:v>
                </c:pt>
                <c:pt idx="218">
                  <c:v>-81.028628243640242</c:v>
                </c:pt>
                <c:pt idx="219">
                  <c:v>-81.709973659596997</c:v>
                </c:pt>
                <c:pt idx="220">
                  <c:v>-82.391627408707521</c:v>
                </c:pt>
                <c:pt idx="221">
                  <c:v>-83.073584394673105</c:v>
                </c:pt>
                <c:pt idx="222">
                  <c:v>-83.755839605429344</c:v>
                </c:pt>
                <c:pt idx="223">
                  <c:v>-84.438388111754023</c:v>
                </c:pt>
                <c:pt idx="224">
                  <c:v>-85.121225065897789</c:v>
                </c:pt>
                <c:pt idx="225">
                  <c:v>-85.804345700237562</c:v>
                </c:pt>
                <c:pt idx="226">
                  <c:v>-86.487745325952105</c:v>
                </c:pt>
                <c:pt idx="227">
                  <c:v>-87.171419331719605</c:v>
                </c:pt>
                <c:pt idx="228">
                  <c:v>-87.855363182436676</c:v>
                </c:pt>
                <c:pt idx="229">
                  <c:v>-88.539572417958624</c:v>
                </c:pt>
                <c:pt idx="230">
                  <c:v>-89.224042651860444</c:v>
                </c:pt>
                <c:pt idx="231">
                  <c:v>-89.908769570218368</c:v>
                </c:pt>
                <c:pt idx="232">
                  <c:v>-90.593748930411465</c:v>
                </c:pt>
                <c:pt idx="233">
                  <c:v>-91.27897655994326</c:v>
                </c:pt>
                <c:pt idx="234">
                  <c:v>-91.964448355282514</c:v>
                </c:pt>
                <c:pt idx="235">
                  <c:v>-92.650160280723384</c:v>
                </c:pt>
                <c:pt idx="236">
                  <c:v>-93.336108367264387</c:v>
                </c:pt>
                <c:pt idx="237">
                  <c:v>-94.022288711505908</c:v>
                </c:pt>
                <c:pt idx="238">
                  <c:v>-94.708697474565795</c:v>
                </c:pt>
                <c:pt idx="239">
                  <c:v>-95.395330881013081</c:v>
                </c:pt>
                <c:pt idx="240">
                  <c:v>-96.082185217819131</c:v>
                </c:pt>
                <c:pt idx="241">
                  <c:v>-96.769256833326338</c:v>
                </c:pt>
                <c:pt idx="242">
                  <c:v>-97.456542136233637</c:v>
                </c:pt>
                <c:pt idx="243">
                  <c:v>-98.144037594598998</c:v>
                </c:pt>
                <c:pt idx="244">
                  <c:v>-98.831739734858189</c:v>
                </c:pt>
                <c:pt idx="245">
                  <c:v>-99.519645140860007</c:v>
                </c:pt>
                <c:pt idx="246">
                  <c:v>-100.20775045291721</c:v>
                </c:pt>
                <c:pt idx="247">
                  <c:v>-100.89605236687338</c:v>
                </c:pt>
                <c:pt idx="248">
                  <c:v>-101.58454763318491</c:v>
                </c:pt>
                <c:pt idx="249">
                  <c:v>-102.2732330560185</c:v>
                </c:pt>
                <c:pt idx="250">
                  <c:v>-102.96210549236325</c:v>
                </c:pt>
                <c:pt idx="251">
                  <c:v>-103.65116185115775</c:v>
                </c:pt>
                <c:pt idx="252">
                  <c:v>-104.34039909243127</c:v>
                </c:pt>
                <c:pt idx="253">
                  <c:v>-105.02981422645939</c:v>
                </c:pt>
                <c:pt idx="254">
                  <c:v>-105.71940431293351</c:v>
                </c:pt>
                <c:pt idx="255">
                  <c:v>-106.40916646014408</c:v>
                </c:pt>
                <c:pt idx="256">
                  <c:v>-107.09909782417724</c:v>
                </c:pt>
                <c:pt idx="257">
                  <c:v>-107.78919560812494</c:v>
                </c:pt>
                <c:pt idx="258">
                  <c:v>-108.47945706130791</c:v>
                </c:pt>
                <c:pt idx="259">
                  <c:v>-109.16987947851167</c:v>
                </c:pt>
                <c:pt idx="260">
                  <c:v>-109.86046019923496</c:v>
                </c:pt>
                <c:pt idx="261">
                  <c:v>-110.55119660695074</c:v>
                </c:pt>
                <c:pt idx="262">
                  <c:v>-111.24208612837933</c:v>
                </c:pt>
                <c:pt idx="263">
                  <c:v>-111.93312623277373</c:v>
                </c:pt>
                <c:pt idx="264">
                  <c:v>-112.62431443121639</c:v>
                </c:pt>
                <c:pt idx="265">
                  <c:v>-113.31564827592801</c:v>
                </c:pt>
                <c:pt idx="266">
                  <c:v>-114.0071253595875</c:v>
                </c:pt>
                <c:pt idx="267">
                  <c:v>-114.69874331466332</c:v>
                </c:pt>
                <c:pt idx="268">
                  <c:v>-115.39049981275572</c:v>
                </c:pt>
                <c:pt idx="269">
                  <c:v>-116.08239256395007</c:v>
                </c:pt>
                <c:pt idx="270">
                  <c:v>-116.77441931618065</c:v>
                </c:pt>
                <c:pt idx="271">
                  <c:v>-117.46657785460522</c:v>
                </c:pt>
                <c:pt idx="272">
                  <c:v>-118.15886600098955</c:v>
                </c:pt>
                <c:pt idx="273">
                  <c:v>-118.85128161310247</c:v>
                </c:pt>
                <c:pt idx="274">
                  <c:v>-119.54382258412082</c:v>
                </c:pt>
                <c:pt idx="275">
                  <c:v>-120.23648684204414</c:v>
                </c:pt>
                <c:pt idx="276">
                  <c:v>-120.92927234911913</c:v>
                </c:pt>
                <c:pt idx="277">
                  <c:v>-121.62217710127359</c:v>
                </c:pt>
                <c:pt idx="278">
                  <c:v>-122.31519912755968</c:v>
                </c:pt>
                <c:pt idx="279">
                  <c:v>-123.00833648960655</c:v>
                </c:pt>
                <c:pt idx="280">
                  <c:v>-123.70158728108174</c:v>
                </c:pt>
                <c:pt idx="281">
                  <c:v>-124.39494962716169</c:v>
                </c:pt>
                <c:pt idx="282">
                  <c:v>-125.088421684011</c:v>
                </c:pt>
                <c:pt idx="283">
                  <c:v>-125.7820016382701</c:v>
                </c:pt>
                <c:pt idx="284">
                  <c:v>-126.47568770655171</c:v>
                </c:pt>
                <c:pt idx="285">
                  <c:v>-127.16947813494529</c:v>
                </c:pt>
                <c:pt idx="286">
                  <c:v>-127.86337119852988</c:v>
                </c:pt>
                <c:pt idx="287">
                  <c:v>-128.55736520089505</c:v>
                </c:pt>
                <c:pt idx="288">
                  <c:v>-129.25145847366949</c:v>
                </c:pt>
                <c:pt idx="289">
                  <c:v>-129.94564937605762</c:v>
                </c:pt>
                <c:pt idx="290">
                  <c:v>-130.63993629438389</c:v>
                </c:pt>
                <c:pt idx="291">
                  <c:v>-131.33431764164442</c:v>
                </c:pt>
                <c:pt idx="292">
                  <c:v>-132.02879185706624</c:v>
                </c:pt>
                <c:pt idx="293">
                  <c:v>-132.7233574056736</c:v>
                </c:pt>
                <c:pt idx="294">
                  <c:v>-133.41801277786175</c:v>
                </c:pt>
                <c:pt idx="295">
                  <c:v>-134.11275648897751</c:v>
                </c:pt>
                <c:pt idx="296">
                  <c:v>-134.80758707890683</c:v>
                </c:pt>
                <c:pt idx="297">
                  <c:v>-135.5025031116692</c:v>
                </c:pt>
                <c:pt idx="298">
                  <c:v>-136.19750317501885</c:v>
                </c:pt>
                <c:pt idx="299">
                  <c:v>-136.89258588005228</c:v>
                </c:pt>
                <c:pt idx="300">
                  <c:v>-137.58774986082267</c:v>
                </c:pt>
                <c:pt idx="301">
                  <c:v>-138.28299377396021</c:v>
                </c:pt>
                <c:pt idx="302">
                  <c:v>-138.97831629829903</c:v>
                </c:pt>
                <c:pt idx="303">
                  <c:v>-139.67371613451039</c:v>
                </c:pt>
                <c:pt idx="304">
                  <c:v>-140.36919200474131</c:v>
                </c:pt>
                <c:pt idx="305">
                  <c:v>-141.06474265226007</c:v>
                </c:pt>
                <c:pt idx="306">
                  <c:v>-141.76036684110676</c:v>
                </c:pt>
                <c:pt idx="307">
                  <c:v>-142.45606335575019</c:v>
                </c:pt>
                <c:pt idx="308">
                  <c:v>-143.15183100075004</c:v>
                </c:pt>
                <c:pt idx="309">
                  <c:v>-143.84766860042495</c:v>
                </c:pt>
                <c:pt idx="310">
                  <c:v>-144.54357499852583</c:v>
                </c:pt>
                <c:pt idx="311">
                  <c:v>-145.23954905791476</c:v>
                </c:pt>
                <c:pt idx="312">
                  <c:v>-145.93558966024898</c:v>
                </c:pt>
                <c:pt idx="313">
                  <c:v>-146.63169570567038</c:v>
                </c:pt>
                <c:pt idx="314">
                  <c:v>-147.32786611249983</c:v>
                </c:pt>
                <c:pt idx="315">
                  <c:v>-148.02409981693685</c:v>
                </c:pt>
                <c:pt idx="316">
                  <c:v>-148.72039577276399</c:v>
                </c:pt>
                <c:pt idx="317">
                  <c:v>-149.41675295105631</c:v>
                </c:pt>
                <c:pt idx="318">
                  <c:v>-150.11317033989542</c:v>
                </c:pt>
                <c:pt idx="319">
                  <c:v>-150.80964694408854</c:v>
                </c:pt>
                <c:pt idx="320">
                  <c:v>-151.50618178489199</c:v>
                </c:pt>
                <c:pt idx="321">
                  <c:v>-152.20277389973921</c:v>
                </c:pt>
                <c:pt idx="322">
                  <c:v>-152.89942234197358</c:v>
                </c:pt>
                <c:pt idx="323">
                  <c:v>-153.59612618058523</c:v>
                </c:pt>
                <c:pt idx="324">
                  <c:v>-154.29288449995258</c:v>
                </c:pt>
                <c:pt idx="325">
                  <c:v>-154.98969639958798</c:v>
                </c:pt>
                <c:pt idx="326">
                  <c:v>-155.68656099388747</c:v>
                </c:pt>
                <c:pt idx="327">
                  <c:v>-156.38347741188485</c:v>
                </c:pt>
                <c:pt idx="328">
                  <c:v>-157.08044479700979</c:v>
                </c:pt>
                <c:pt idx="329">
                  <c:v>-157.77746230684971</c:v>
                </c:pt>
                <c:pt idx="330">
                  <c:v>-158.474529112916</c:v>
                </c:pt>
                <c:pt idx="331">
                  <c:v>-159.17164440041364</c:v>
                </c:pt>
                <c:pt idx="332">
                  <c:v>-159.8688073680151</c:v>
                </c:pt>
                <c:pt idx="333">
                  <c:v>-160.56601722763759</c:v>
                </c:pt>
                <c:pt idx="334">
                  <c:v>-161.26327320422411</c:v>
                </c:pt>
                <c:pt idx="335">
                  <c:v>-161.96057453552834</c:v>
                </c:pt>
                <c:pt idx="336">
                  <c:v>-162.65792047190274</c:v>
                </c:pt>
                <c:pt idx="337">
                  <c:v>-163.35531027609034</c:v>
                </c:pt>
                <c:pt idx="338">
                  <c:v>-164.05274322301997</c:v>
                </c:pt>
                <c:pt idx="339">
                  <c:v>-164.75021859960481</c:v>
                </c:pt>
                <c:pt idx="340">
                  <c:v>-165.44773570454433</c:v>
                </c:pt>
                <c:pt idx="341">
                  <c:v>-166.14529384812954</c:v>
                </c:pt>
                <c:pt idx="342">
                  <c:v>-166.84289235205122</c:v>
                </c:pt>
                <c:pt idx="343">
                  <c:v>-167.54053054921175</c:v>
                </c:pt>
                <c:pt idx="344">
                  <c:v>-168.23820778353959</c:v>
                </c:pt>
                <c:pt idx="345">
                  <c:v>-168.93592340980712</c:v>
                </c:pt>
                <c:pt idx="346">
                  <c:v>-169.63367679345134</c:v>
                </c:pt>
                <c:pt idx="347">
                  <c:v>-170.33146731039776</c:v>
                </c:pt>
                <c:pt idx="348">
                  <c:v>-171.02929434688684</c:v>
                </c:pt>
                <c:pt idx="349">
                  <c:v>-171.72715729930368</c:v>
                </c:pt>
                <c:pt idx="350">
                  <c:v>-172.42505557401014</c:v>
                </c:pt>
                <c:pt idx="351">
                  <c:v>-173.1229885871802</c:v>
                </c:pt>
                <c:pt idx="352">
                  <c:v>-173.82095576463755</c:v>
                </c:pt>
                <c:pt idx="353">
                  <c:v>-174.51895654169613</c:v>
                </c:pt>
                <c:pt idx="354">
                  <c:v>-175.21699036300345</c:v>
                </c:pt>
                <c:pt idx="355">
                  <c:v>-175.91505668238608</c:v>
                </c:pt>
                <c:pt idx="356">
                  <c:v>-176.61315496269808</c:v>
                </c:pt>
                <c:pt idx="357">
                  <c:v>-177.31128467567177</c:v>
                </c:pt>
                <c:pt idx="358">
                  <c:v>-178.00944530177088</c:v>
                </c:pt>
                <c:pt idx="359">
                  <c:v>-178.70763633004651</c:v>
                </c:pt>
                <c:pt idx="360">
                  <c:v>-179.40585725799482</c:v>
                </c:pt>
                <c:pt idx="361">
                  <c:v>-180.10410759141769</c:v>
                </c:pt>
                <c:pt idx="362">
                  <c:v>-180.80238684428537</c:v>
                </c:pt>
                <c:pt idx="363">
                  <c:v>-181.50069453860149</c:v>
                </c:pt>
                <c:pt idx="364">
                  <c:v>-182.19903020427026</c:v>
                </c:pt>
                <c:pt idx="365">
                  <c:v>-182.89739337896589</c:v>
                </c:pt>
                <c:pt idx="366">
                  <c:v>-183.5957836080041</c:v>
                </c:pt>
                <c:pt idx="367">
                  <c:v>-184.29420044421602</c:v>
                </c:pt>
                <c:pt idx="368">
                  <c:v>-184.99264344782372</c:v>
                </c:pt>
                <c:pt idx="369">
                  <c:v>-185.69111218631818</c:v>
                </c:pt>
                <c:pt idx="370">
                  <c:v>-186.38960623433917</c:v>
                </c:pt>
                <c:pt idx="371">
                  <c:v>-187.08812517355696</c:v>
                </c:pt>
                <c:pt idx="372">
                  <c:v>-187.78666859255628</c:v>
                </c:pt>
                <c:pt idx="373">
                  <c:v>-188.48523608672195</c:v>
                </c:pt>
                <c:pt idx="374">
                  <c:v>-189.18382725812643</c:v>
                </c:pt>
                <c:pt idx="375">
                  <c:v>-189.88244171541942</c:v>
                </c:pt>
                <c:pt idx="376">
                  <c:v>-190.58107907371905</c:v>
                </c:pt>
                <c:pt idx="377">
                  <c:v>-191.27973895450492</c:v>
                </c:pt>
                <c:pt idx="378">
                  <c:v>-191.97842098551311</c:v>
                </c:pt>
                <c:pt idx="379">
                  <c:v>-192.67712480063267</c:v>
                </c:pt>
                <c:pt idx="380">
                  <c:v>-193.37585003980385</c:v>
                </c:pt>
                <c:pt idx="381">
                  <c:v>-194.07459634891825</c:v>
                </c:pt>
                <c:pt idx="382">
                  <c:v>-194.77336337972034</c:v>
                </c:pt>
              </c:numCache>
            </c:numRef>
          </c:yVal>
          <c:smooth val="1"/>
        </c:ser>
        <c:ser>
          <c:idx val="4"/>
          <c:order val="2"/>
          <c:tx>
            <c:v>irr</c:v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AnimRampe!$D$2:$D$384</c:f>
              <c:numCache>
                <c:formatCode>General</c:formatCode>
                <c:ptCount val="383"/>
                <c:pt idx="0">
                  <c:v>-5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0.03</c:v>
                </c:pt>
                <c:pt idx="5">
                  <c:v>0.04</c:v>
                </c:pt>
                <c:pt idx="6">
                  <c:v>0.05</c:v>
                </c:pt>
                <c:pt idx="7">
                  <c:v>6.0000000000000005E-2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0.09</c:v>
                </c:pt>
                <c:pt idx="11">
                  <c:v>9.9999999999999992E-2</c:v>
                </c:pt>
                <c:pt idx="12">
                  <c:v>0.10999999999999999</c:v>
                </c:pt>
                <c:pt idx="13">
                  <c:v>0.11999999999999998</c:v>
                </c:pt>
                <c:pt idx="14">
                  <c:v>0.12999999999999998</c:v>
                </c:pt>
                <c:pt idx="15">
                  <c:v>0.13999999999999999</c:v>
                </c:pt>
                <c:pt idx="16">
                  <c:v>0.15</c:v>
                </c:pt>
                <c:pt idx="17">
                  <c:v>0.16</c:v>
                </c:pt>
                <c:pt idx="18">
                  <c:v>0.17</c:v>
                </c:pt>
                <c:pt idx="19">
                  <c:v>0.18000000000000002</c:v>
                </c:pt>
                <c:pt idx="20">
                  <c:v>0.19000000000000003</c:v>
                </c:pt>
                <c:pt idx="21">
                  <c:v>0.20000000000000004</c:v>
                </c:pt>
                <c:pt idx="22">
                  <c:v>0.21000000000000005</c:v>
                </c:pt>
                <c:pt idx="23">
                  <c:v>0.22000000000000006</c:v>
                </c:pt>
                <c:pt idx="24">
                  <c:v>0.23000000000000007</c:v>
                </c:pt>
                <c:pt idx="25">
                  <c:v>0.24000000000000007</c:v>
                </c:pt>
                <c:pt idx="26">
                  <c:v>0.25000000000000006</c:v>
                </c:pt>
                <c:pt idx="27">
                  <c:v>0.26000000000000006</c:v>
                </c:pt>
                <c:pt idx="28">
                  <c:v>0.27000000000000007</c:v>
                </c:pt>
                <c:pt idx="29">
                  <c:v>0.28000000000000008</c:v>
                </c:pt>
                <c:pt idx="30">
                  <c:v>0.29000000000000009</c:v>
                </c:pt>
                <c:pt idx="31">
                  <c:v>0.3000000000000001</c:v>
                </c:pt>
                <c:pt idx="32">
                  <c:v>0.31000000000000011</c:v>
                </c:pt>
                <c:pt idx="33">
                  <c:v>0.32000000000000012</c:v>
                </c:pt>
                <c:pt idx="34">
                  <c:v>0.33000000000000013</c:v>
                </c:pt>
                <c:pt idx="35">
                  <c:v>0.34000000000000014</c:v>
                </c:pt>
                <c:pt idx="36">
                  <c:v>0.35000000000000014</c:v>
                </c:pt>
                <c:pt idx="37">
                  <c:v>0.36000000000000015</c:v>
                </c:pt>
                <c:pt idx="38">
                  <c:v>0.37000000000000016</c:v>
                </c:pt>
                <c:pt idx="39">
                  <c:v>0.38000000000000017</c:v>
                </c:pt>
                <c:pt idx="40">
                  <c:v>0.39000000000000018</c:v>
                </c:pt>
                <c:pt idx="41">
                  <c:v>0.40000000000000019</c:v>
                </c:pt>
                <c:pt idx="42">
                  <c:v>0.4100000000000002</c:v>
                </c:pt>
                <c:pt idx="43">
                  <c:v>0.42000000000000021</c:v>
                </c:pt>
                <c:pt idx="44">
                  <c:v>0.43000000000000022</c:v>
                </c:pt>
                <c:pt idx="45">
                  <c:v>0.44000000000000022</c:v>
                </c:pt>
                <c:pt idx="46">
                  <c:v>0.45000000000000023</c:v>
                </c:pt>
                <c:pt idx="47">
                  <c:v>0.46000000000000024</c:v>
                </c:pt>
                <c:pt idx="48">
                  <c:v>0.47000000000000025</c:v>
                </c:pt>
                <c:pt idx="49">
                  <c:v>0.48000000000000026</c:v>
                </c:pt>
                <c:pt idx="50">
                  <c:v>0.49000000000000027</c:v>
                </c:pt>
                <c:pt idx="51">
                  <c:v>0.50000000000000022</c:v>
                </c:pt>
                <c:pt idx="52">
                  <c:v>0.51000000000000023</c:v>
                </c:pt>
                <c:pt idx="53">
                  <c:v>0.52000000000000024</c:v>
                </c:pt>
                <c:pt idx="54">
                  <c:v>0.53000000000000025</c:v>
                </c:pt>
                <c:pt idx="55">
                  <c:v>0.54000000000000026</c:v>
                </c:pt>
                <c:pt idx="56">
                  <c:v>0.55000000000000027</c:v>
                </c:pt>
                <c:pt idx="57">
                  <c:v>0.56000000000000028</c:v>
                </c:pt>
                <c:pt idx="58">
                  <c:v>0.57000000000000028</c:v>
                </c:pt>
                <c:pt idx="59">
                  <c:v>0.58000000000000029</c:v>
                </c:pt>
                <c:pt idx="60">
                  <c:v>0.5900000000000003</c:v>
                </c:pt>
                <c:pt idx="61">
                  <c:v>0.60000000000000031</c:v>
                </c:pt>
                <c:pt idx="62">
                  <c:v>0.61000000000000032</c:v>
                </c:pt>
                <c:pt idx="63">
                  <c:v>0.62000000000000033</c:v>
                </c:pt>
                <c:pt idx="64">
                  <c:v>0.63000000000000034</c:v>
                </c:pt>
                <c:pt idx="65">
                  <c:v>0.64000000000000035</c:v>
                </c:pt>
                <c:pt idx="66">
                  <c:v>0.65000000000000036</c:v>
                </c:pt>
                <c:pt idx="67">
                  <c:v>0.66000000000000036</c:v>
                </c:pt>
                <c:pt idx="68">
                  <c:v>0.67000000000000037</c:v>
                </c:pt>
                <c:pt idx="69">
                  <c:v>0.68000000000000038</c:v>
                </c:pt>
                <c:pt idx="70">
                  <c:v>0.69000000000000039</c:v>
                </c:pt>
                <c:pt idx="71">
                  <c:v>0.7000000000000004</c:v>
                </c:pt>
                <c:pt idx="72">
                  <c:v>0.71000000000000041</c:v>
                </c:pt>
                <c:pt idx="73">
                  <c:v>0.72000000000000042</c:v>
                </c:pt>
                <c:pt idx="74">
                  <c:v>0.73000000000000043</c:v>
                </c:pt>
                <c:pt idx="75">
                  <c:v>0.74000000000000044</c:v>
                </c:pt>
                <c:pt idx="76">
                  <c:v>0.75000000000000044</c:v>
                </c:pt>
                <c:pt idx="77">
                  <c:v>0.76000000000000045</c:v>
                </c:pt>
                <c:pt idx="78">
                  <c:v>0.77000000000000046</c:v>
                </c:pt>
                <c:pt idx="79">
                  <c:v>0.78000000000000047</c:v>
                </c:pt>
                <c:pt idx="80">
                  <c:v>0.79000000000000048</c:v>
                </c:pt>
                <c:pt idx="81">
                  <c:v>0.80000000000000049</c:v>
                </c:pt>
                <c:pt idx="82">
                  <c:v>0.8100000000000005</c:v>
                </c:pt>
                <c:pt idx="83">
                  <c:v>0.82000000000000051</c:v>
                </c:pt>
                <c:pt idx="84">
                  <c:v>0.83000000000000052</c:v>
                </c:pt>
                <c:pt idx="85">
                  <c:v>0.84000000000000052</c:v>
                </c:pt>
                <c:pt idx="86">
                  <c:v>0.85000000000000053</c:v>
                </c:pt>
                <c:pt idx="87">
                  <c:v>0.86000000000000054</c:v>
                </c:pt>
                <c:pt idx="88">
                  <c:v>0.87000000000000055</c:v>
                </c:pt>
                <c:pt idx="89">
                  <c:v>0.88000000000000056</c:v>
                </c:pt>
                <c:pt idx="90">
                  <c:v>0.89000000000000057</c:v>
                </c:pt>
                <c:pt idx="91">
                  <c:v>0.90000000000000058</c:v>
                </c:pt>
                <c:pt idx="92">
                  <c:v>0.91000000000000059</c:v>
                </c:pt>
                <c:pt idx="93">
                  <c:v>0.9200000000000006</c:v>
                </c:pt>
                <c:pt idx="94">
                  <c:v>0.9300000000000006</c:v>
                </c:pt>
                <c:pt idx="95">
                  <c:v>0.94000000000000061</c:v>
                </c:pt>
                <c:pt idx="96">
                  <c:v>0.95000000000000062</c:v>
                </c:pt>
                <c:pt idx="97">
                  <c:v>0.96000000000000063</c:v>
                </c:pt>
                <c:pt idx="98">
                  <c:v>0.97000000000000064</c:v>
                </c:pt>
                <c:pt idx="99">
                  <c:v>0.98000000000000065</c:v>
                </c:pt>
                <c:pt idx="100">
                  <c:v>0.99000000000000066</c:v>
                </c:pt>
                <c:pt idx="101">
                  <c:v>1.0000000000000007</c:v>
                </c:pt>
                <c:pt idx="102">
                  <c:v>1.0100000000000007</c:v>
                </c:pt>
                <c:pt idx="103">
                  <c:v>1.0200000000000007</c:v>
                </c:pt>
                <c:pt idx="104">
                  <c:v>1.0300000000000007</c:v>
                </c:pt>
                <c:pt idx="105">
                  <c:v>1.0400000000000007</c:v>
                </c:pt>
                <c:pt idx="106">
                  <c:v>1.0500000000000007</c:v>
                </c:pt>
                <c:pt idx="107">
                  <c:v>1.0600000000000007</c:v>
                </c:pt>
                <c:pt idx="108">
                  <c:v>1.0700000000000007</c:v>
                </c:pt>
                <c:pt idx="109">
                  <c:v>1.0800000000000007</c:v>
                </c:pt>
                <c:pt idx="110">
                  <c:v>1.0900000000000007</c:v>
                </c:pt>
                <c:pt idx="111">
                  <c:v>1.1000000000000008</c:v>
                </c:pt>
                <c:pt idx="112">
                  <c:v>1.1100000000000008</c:v>
                </c:pt>
                <c:pt idx="113">
                  <c:v>1.1200000000000008</c:v>
                </c:pt>
                <c:pt idx="114">
                  <c:v>1.1300000000000008</c:v>
                </c:pt>
                <c:pt idx="115">
                  <c:v>1.1400000000000008</c:v>
                </c:pt>
                <c:pt idx="116">
                  <c:v>1.1500000000000008</c:v>
                </c:pt>
                <c:pt idx="117">
                  <c:v>1.1600000000000008</c:v>
                </c:pt>
                <c:pt idx="118">
                  <c:v>1.1700000000000008</c:v>
                </c:pt>
                <c:pt idx="119">
                  <c:v>1.1800000000000008</c:v>
                </c:pt>
                <c:pt idx="120">
                  <c:v>1.1900000000000008</c:v>
                </c:pt>
                <c:pt idx="121">
                  <c:v>1.2000000000000008</c:v>
                </c:pt>
                <c:pt idx="122">
                  <c:v>1.2100000000000009</c:v>
                </c:pt>
                <c:pt idx="123">
                  <c:v>1.2200000000000009</c:v>
                </c:pt>
                <c:pt idx="124">
                  <c:v>1.2300000000000009</c:v>
                </c:pt>
                <c:pt idx="125">
                  <c:v>1.2400000000000009</c:v>
                </c:pt>
                <c:pt idx="126">
                  <c:v>1.2500000000000009</c:v>
                </c:pt>
                <c:pt idx="127">
                  <c:v>1.2600000000000009</c:v>
                </c:pt>
                <c:pt idx="128">
                  <c:v>1.2700000000000009</c:v>
                </c:pt>
                <c:pt idx="129">
                  <c:v>1.2800000000000009</c:v>
                </c:pt>
                <c:pt idx="130">
                  <c:v>1.2900000000000009</c:v>
                </c:pt>
                <c:pt idx="131">
                  <c:v>1.3000000000000009</c:v>
                </c:pt>
                <c:pt idx="132">
                  <c:v>1.3100000000000009</c:v>
                </c:pt>
                <c:pt idx="133">
                  <c:v>1.320000000000001</c:v>
                </c:pt>
                <c:pt idx="134">
                  <c:v>1.330000000000001</c:v>
                </c:pt>
                <c:pt idx="135">
                  <c:v>1.340000000000001</c:v>
                </c:pt>
                <c:pt idx="136">
                  <c:v>1.350000000000001</c:v>
                </c:pt>
                <c:pt idx="137">
                  <c:v>1.360000000000001</c:v>
                </c:pt>
                <c:pt idx="138">
                  <c:v>1.370000000000001</c:v>
                </c:pt>
                <c:pt idx="139">
                  <c:v>1.380000000000001</c:v>
                </c:pt>
                <c:pt idx="140">
                  <c:v>1.390000000000001</c:v>
                </c:pt>
                <c:pt idx="141">
                  <c:v>1.400000000000001</c:v>
                </c:pt>
                <c:pt idx="142">
                  <c:v>1.410000000000001</c:v>
                </c:pt>
                <c:pt idx="143">
                  <c:v>1.420000000000001</c:v>
                </c:pt>
                <c:pt idx="144">
                  <c:v>1.430000000000001</c:v>
                </c:pt>
                <c:pt idx="145">
                  <c:v>1.4400000000000011</c:v>
                </c:pt>
                <c:pt idx="146">
                  <c:v>1.4500000000000011</c:v>
                </c:pt>
                <c:pt idx="147">
                  <c:v>1.4600000000000011</c:v>
                </c:pt>
                <c:pt idx="148">
                  <c:v>1.4700000000000011</c:v>
                </c:pt>
                <c:pt idx="149">
                  <c:v>1.4800000000000011</c:v>
                </c:pt>
                <c:pt idx="150">
                  <c:v>1.4900000000000011</c:v>
                </c:pt>
                <c:pt idx="151">
                  <c:v>1.5000000000000011</c:v>
                </c:pt>
                <c:pt idx="152">
                  <c:v>1.5100000000000011</c:v>
                </c:pt>
                <c:pt idx="153">
                  <c:v>1.5200000000000011</c:v>
                </c:pt>
                <c:pt idx="154">
                  <c:v>1.5300000000000011</c:v>
                </c:pt>
                <c:pt idx="155">
                  <c:v>1.5400000000000011</c:v>
                </c:pt>
                <c:pt idx="156">
                  <c:v>1.5500000000000012</c:v>
                </c:pt>
                <c:pt idx="157">
                  <c:v>1.5600000000000012</c:v>
                </c:pt>
                <c:pt idx="158">
                  <c:v>1.5700000000000012</c:v>
                </c:pt>
                <c:pt idx="159">
                  <c:v>1.5800000000000012</c:v>
                </c:pt>
                <c:pt idx="160">
                  <c:v>1.5900000000000012</c:v>
                </c:pt>
                <c:pt idx="161">
                  <c:v>1.6000000000000012</c:v>
                </c:pt>
                <c:pt idx="162">
                  <c:v>1.6100000000000012</c:v>
                </c:pt>
                <c:pt idx="163">
                  <c:v>1.6200000000000012</c:v>
                </c:pt>
                <c:pt idx="164">
                  <c:v>1.6300000000000012</c:v>
                </c:pt>
                <c:pt idx="165">
                  <c:v>1.6400000000000012</c:v>
                </c:pt>
                <c:pt idx="166">
                  <c:v>1.6500000000000012</c:v>
                </c:pt>
                <c:pt idx="167">
                  <c:v>1.6600000000000013</c:v>
                </c:pt>
                <c:pt idx="168">
                  <c:v>1.6700000000000013</c:v>
                </c:pt>
                <c:pt idx="169">
                  <c:v>1.6800000000000013</c:v>
                </c:pt>
                <c:pt idx="170">
                  <c:v>1.6900000000000013</c:v>
                </c:pt>
                <c:pt idx="171">
                  <c:v>1.7000000000000013</c:v>
                </c:pt>
                <c:pt idx="172">
                  <c:v>1.7100000000000013</c:v>
                </c:pt>
                <c:pt idx="173">
                  <c:v>1.7200000000000013</c:v>
                </c:pt>
                <c:pt idx="174">
                  <c:v>1.7300000000000013</c:v>
                </c:pt>
                <c:pt idx="175">
                  <c:v>1.7400000000000013</c:v>
                </c:pt>
                <c:pt idx="176">
                  <c:v>1.7500000000000013</c:v>
                </c:pt>
                <c:pt idx="177">
                  <c:v>1.7600000000000013</c:v>
                </c:pt>
                <c:pt idx="178">
                  <c:v>1.7700000000000014</c:v>
                </c:pt>
                <c:pt idx="179">
                  <c:v>1.7800000000000014</c:v>
                </c:pt>
                <c:pt idx="180">
                  <c:v>1.7900000000000014</c:v>
                </c:pt>
                <c:pt idx="181">
                  <c:v>1.8000000000000014</c:v>
                </c:pt>
                <c:pt idx="182">
                  <c:v>1.8100000000000014</c:v>
                </c:pt>
                <c:pt idx="183">
                  <c:v>1.8200000000000014</c:v>
                </c:pt>
                <c:pt idx="184">
                  <c:v>1.8300000000000014</c:v>
                </c:pt>
                <c:pt idx="185">
                  <c:v>1.8400000000000014</c:v>
                </c:pt>
                <c:pt idx="186">
                  <c:v>1.8500000000000014</c:v>
                </c:pt>
                <c:pt idx="187">
                  <c:v>1.8600000000000014</c:v>
                </c:pt>
                <c:pt idx="188">
                  <c:v>1.8700000000000014</c:v>
                </c:pt>
                <c:pt idx="189">
                  <c:v>1.8800000000000014</c:v>
                </c:pt>
                <c:pt idx="190">
                  <c:v>1.8900000000000015</c:v>
                </c:pt>
                <c:pt idx="191">
                  <c:v>1.9000000000000015</c:v>
                </c:pt>
                <c:pt idx="192">
                  <c:v>1.9100000000000015</c:v>
                </c:pt>
                <c:pt idx="193">
                  <c:v>1.9200000000000015</c:v>
                </c:pt>
                <c:pt idx="194">
                  <c:v>1.9300000000000015</c:v>
                </c:pt>
                <c:pt idx="195">
                  <c:v>1.9400000000000015</c:v>
                </c:pt>
                <c:pt idx="196">
                  <c:v>1.9500000000000015</c:v>
                </c:pt>
                <c:pt idx="197">
                  <c:v>1.9600000000000015</c:v>
                </c:pt>
                <c:pt idx="198">
                  <c:v>1.9700000000000015</c:v>
                </c:pt>
                <c:pt idx="199">
                  <c:v>1.9800000000000015</c:v>
                </c:pt>
                <c:pt idx="200">
                  <c:v>1.9900000000000015</c:v>
                </c:pt>
                <c:pt idx="201">
                  <c:v>2.0000000000000013</c:v>
                </c:pt>
                <c:pt idx="202">
                  <c:v>2.0100000000000011</c:v>
                </c:pt>
                <c:pt idx="203">
                  <c:v>2.0200000000000009</c:v>
                </c:pt>
                <c:pt idx="204">
                  <c:v>2.0300000000000007</c:v>
                </c:pt>
                <c:pt idx="205">
                  <c:v>2.0400000000000005</c:v>
                </c:pt>
                <c:pt idx="206">
                  <c:v>2.0500000000000003</c:v>
                </c:pt>
                <c:pt idx="207">
                  <c:v>2.06</c:v>
                </c:pt>
                <c:pt idx="208">
                  <c:v>2.0699999999999998</c:v>
                </c:pt>
                <c:pt idx="209">
                  <c:v>2.0799999999999996</c:v>
                </c:pt>
                <c:pt idx="210">
                  <c:v>2.0899999999999994</c:v>
                </c:pt>
                <c:pt idx="211">
                  <c:v>2.0999999999999992</c:v>
                </c:pt>
                <c:pt idx="212">
                  <c:v>2.109999999999999</c:v>
                </c:pt>
                <c:pt idx="213">
                  <c:v>2.1199999999999988</c:v>
                </c:pt>
                <c:pt idx="214">
                  <c:v>2.1299999999999986</c:v>
                </c:pt>
                <c:pt idx="215">
                  <c:v>2.1399999999999983</c:v>
                </c:pt>
                <c:pt idx="216">
                  <c:v>2.1499999999999981</c:v>
                </c:pt>
                <c:pt idx="217">
                  <c:v>2.1599999999999979</c:v>
                </c:pt>
                <c:pt idx="218">
                  <c:v>2.1699999999999977</c:v>
                </c:pt>
                <c:pt idx="219">
                  <c:v>2.1799999999999975</c:v>
                </c:pt>
                <c:pt idx="220">
                  <c:v>2.1899999999999973</c:v>
                </c:pt>
                <c:pt idx="221">
                  <c:v>2.1999999999999971</c:v>
                </c:pt>
                <c:pt idx="222">
                  <c:v>2.2099999999999969</c:v>
                </c:pt>
                <c:pt idx="223">
                  <c:v>2.2199999999999966</c:v>
                </c:pt>
                <c:pt idx="224">
                  <c:v>2.2299999999999964</c:v>
                </c:pt>
                <c:pt idx="225">
                  <c:v>2.2399999999999962</c:v>
                </c:pt>
                <c:pt idx="226">
                  <c:v>2.249999999999996</c:v>
                </c:pt>
                <c:pt idx="227">
                  <c:v>2.2599999999999958</c:v>
                </c:pt>
                <c:pt idx="228">
                  <c:v>2.2699999999999956</c:v>
                </c:pt>
                <c:pt idx="229">
                  <c:v>2.2799999999999954</c:v>
                </c:pt>
                <c:pt idx="230">
                  <c:v>2.2899999999999952</c:v>
                </c:pt>
                <c:pt idx="231">
                  <c:v>2.2999999999999949</c:v>
                </c:pt>
                <c:pt idx="232">
                  <c:v>2.3099999999999947</c:v>
                </c:pt>
                <c:pt idx="233">
                  <c:v>2.3199999999999945</c:v>
                </c:pt>
                <c:pt idx="234">
                  <c:v>2.3299999999999943</c:v>
                </c:pt>
                <c:pt idx="235">
                  <c:v>2.3399999999999941</c:v>
                </c:pt>
                <c:pt idx="236">
                  <c:v>2.3499999999999939</c:v>
                </c:pt>
                <c:pt idx="237">
                  <c:v>2.3599999999999937</c:v>
                </c:pt>
                <c:pt idx="238">
                  <c:v>2.3699999999999934</c:v>
                </c:pt>
                <c:pt idx="239">
                  <c:v>2.3799999999999932</c:v>
                </c:pt>
                <c:pt idx="240">
                  <c:v>2.389999999999993</c:v>
                </c:pt>
                <c:pt idx="241">
                  <c:v>2.3999999999999928</c:v>
                </c:pt>
                <c:pt idx="242">
                  <c:v>2.4099999999999926</c:v>
                </c:pt>
                <c:pt idx="243">
                  <c:v>2.4199999999999924</c:v>
                </c:pt>
                <c:pt idx="244">
                  <c:v>2.4299999999999922</c:v>
                </c:pt>
                <c:pt idx="245">
                  <c:v>2.439999999999992</c:v>
                </c:pt>
                <c:pt idx="246">
                  <c:v>2.4499999999999917</c:v>
                </c:pt>
                <c:pt idx="247">
                  <c:v>2.4599999999999915</c:v>
                </c:pt>
                <c:pt idx="248">
                  <c:v>2.4699999999999913</c:v>
                </c:pt>
                <c:pt idx="249">
                  <c:v>2.4799999999999911</c:v>
                </c:pt>
                <c:pt idx="250">
                  <c:v>2.4899999999999909</c:v>
                </c:pt>
                <c:pt idx="251">
                  <c:v>2.4999999999999907</c:v>
                </c:pt>
                <c:pt idx="252">
                  <c:v>2.5099999999999905</c:v>
                </c:pt>
                <c:pt idx="253">
                  <c:v>2.5199999999999902</c:v>
                </c:pt>
                <c:pt idx="254">
                  <c:v>2.52999999999999</c:v>
                </c:pt>
                <c:pt idx="255">
                  <c:v>2.5399999999999898</c:v>
                </c:pt>
                <c:pt idx="256">
                  <c:v>2.5499999999999896</c:v>
                </c:pt>
                <c:pt idx="257">
                  <c:v>2.5599999999999894</c:v>
                </c:pt>
                <c:pt idx="258">
                  <c:v>2.5699999999999892</c:v>
                </c:pt>
                <c:pt idx="259">
                  <c:v>2.579999999999989</c:v>
                </c:pt>
                <c:pt idx="260">
                  <c:v>2.5899999999999888</c:v>
                </c:pt>
                <c:pt idx="261">
                  <c:v>2.5999999999999885</c:v>
                </c:pt>
                <c:pt idx="262">
                  <c:v>2.6099999999999883</c:v>
                </c:pt>
                <c:pt idx="263">
                  <c:v>2.6199999999999881</c:v>
                </c:pt>
                <c:pt idx="264">
                  <c:v>2.6299999999999879</c:v>
                </c:pt>
                <c:pt idx="265">
                  <c:v>2.6399999999999877</c:v>
                </c:pt>
                <c:pt idx="266">
                  <c:v>2.6499999999999875</c:v>
                </c:pt>
                <c:pt idx="267">
                  <c:v>2.6599999999999873</c:v>
                </c:pt>
                <c:pt idx="268">
                  <c:v>2.6699999999999871</c:v>
                </c:pt>
                <c:pt idx="269">
                  <c:v>2.6799999999999868</c:v>
                </c:pt>
                <c:pt idx="270">
                  <c:v>2.6899999999999866</c:v>
                </c:pt>
                <c:pt idx="271">
                  <c:v>2.6999999999999864</c:v>
                </c:pt>
                <c:pt idx="272">
                  <c:v>2.7099999999999862</c:v>
                </c:pt>
                <c:pt idx="273">
                  <c:v>2.719999999999986</c:v>
                </c:pt>
                <c:pt idx="274">
                  <c:v>2.7299999999999858</c:v>
                </c:pt>
                <c:pt idx="275">
                  <c:v>2.7399999999999856</c:v>
                </c:pt>
                <c:pt idx="276">
                  <c:v>2.7499999999999853</c:v>
                </c:pt>
                <c:pt idx="277">
                  <c:v>2.7599999999999851</c:v>
                </c:pt>
                <c:pt idx="278">
                  <c:v>2.7699999999999849</c:v>
                </c:pt>
                <c:pt idx="279">
                  <c:v>2.7799999999999847</c:v>
                </c:pt>
                <c:pt idx="280">
                  <c:v>2.7899999999999845</c:v>
                </c:pt>
                <c:pt idx="281">
                  <c:v>2.7999999999999843</c:v>
                </c:pt>
                <c:pt idx="282">
                  <c:v>2.8099999999999841</c:v>
                </c:pt>
                <c:pt idx="283">
                  <c:v>2.8199999999999839</c:v>
                </c:pt>
                <c:pt idx="284">
                  <c:v>2.8299999999999836</c:v>
                </c:pt>
                <c:pt idx="285">
                  <c:v>2.8399999999999834</c:v>
                </c:pt>
                <c:pt idx="286">
                  <c:v>2.8499999999999832</c:v>
                </c:pt>
                <c:pt idx="287">
                  <c:v>2.859999999999983</c:v>
                </c:pt>
                <c:pt idx="288">
                  <c:v>2.8699999999999828</c:v>
                </c:pt>
                <c:pt idx="289">
                  <c:v>2.8799999999999826</c:v>
                </c:pt>
                <c:pt idx="290">
                  <c:v>2.8899999999999824</c:v>
                </c:pt>
                <c:pt idx="291">
                  <c:v>2.8999999999999821</c:v>
                </c:pt>
                <c:pt idx="292">
                  <c:v>2.9099999999999819</c:v>
                </c:pt>
                <c:pt idx="293">
                  <c:v>2.9199999999999817</c:v>
                </c:pt>
                <c:pt idx="294">
                  <c:v>2.9299999999999815</c:v>
                </c:pt>
                <c:pt idx="295">
                  <c:v>2.9399999999999813</c:v>
                </c:pt>
                <c:pt idx="296">
                  <c:v>2.9499999999999811</c:v>
                </c:pt>
                <c:pt idx="297">
                  <c:v>2.9599999999999809</c:v>
                </c:pt>
                <c:pt idx="298">
                  <c:v>2.9699999999999807</c:v>
                </c:pt>
                <c:pt idx="299">
                  <c:v>2.9799999999999804</c:v>
                </c:pt>
                <c:pt idx="300">
                  <c:v>2.9899999999999802</c:v>
                </c:pt>
                <c:pt idx="301">
                  <c:v>2.99999999999998</c:v>
                </c:pt>
                <c:pt idx="302">
                  <c:v>3.0099999999999798</c:v>
                </c:pt>
                <c:pt idx="303">
                  <c:v>3.0199999999999796</c:v>
                </c:pt>
                <c:pt idx="304">
                  <c:v>3.0299999999999794</c:v>
                </c:pt>
                <c:pt idx="305">
                  <c:v>3.0399999999999792</c:v>
                </c:pt>
                <c:pt idx="306">
                  <c:v>3.049999999999979</c:v>
                </c:pt>
                <c:pt idx="307">
                  <c:v>3.0599999999999787</c:v>
                </c:pt>
                <c:pt idx="308">
                  <c:v>3.0699999999999785</c:v>
                </c:pt>
                <c:pt idx="309">
                  <c:v>3.0799999999999783</c:v>
                </c:pt>
                <c:pt idx="310">
                  <c:v>3.0899999999999781</c:v>
                </c:pt>
                <c:pt idx="311">
                  <c:v>3.0999999999999779</c:v>
                </c:pt>
                <c:pt idx="312">
                  <c:v>3.1099999999999777</c:v>
                </c:pt>
                <c:pt idx="313">
                  <c:v>3.1199999999999775</c:v>
                </c:pt>
                <c:pt idx="314">
                  <c:v>3.1299999999999772</c:v>
                </c:pt>
                <c:pt idx="315">
                  <c:v>3.139999999999977</c:v>
                </c:pt>
                <c:pt idx="316">
                  <c:v>3.1499999999999768</c:v>
                </c:pt>
                <c:pt idx="317">
                  <c:v>3.1599999999999766</c:v>
                </c:pt>
                <c:pt idx="318">
                  <c:v>3.1699999999999764</c:v>
                </c:pt>
                <c:pt idx="319">
                  <c:v>3.1799999999999762</c:v>
                </c:pt>
                <c:pt idx="320">
                  <c:v>3.189999999999976</c:v>
                </c:pt>
                <c:pt idx="321">
                  <c:v>3.1999999999999758</c:v>
                </c:pt>
                <c:pt idx="322">
                  <c:v>3.2099999999999755</c:v>
                </c:pt>
                <c:pt idx="323">
                  <c:v>3.2199999999999753</c:v>
                </c:pt>
                <c:pt idx="324">
                  <c:v>3.2299999999999751</c:v>
                </c:pt>
                <c:pt idx="325">
                  <c:v>3.2399999999999749</c:v>
                </c:pt>
                <c:pt idx="326">
                  <c:v>3.2499999999999747</c:v>
                </c:pt>
                <c:pt idx="327">
                  <c:v>3.2599999999999745</c:v>
                </c:pt>
                <c:pt idx="328">
                  <c:v>3.2699999999999743</c:v>
                </c:pt>
                <c:pt idx="329">
                  <c:v>3.279999999999974</c:v>
                </c:pt>
                <c:pt idx="330">
                  <c:v>3.2899999999999738</c:v>
                </c:pt>
                <c:pt idx="331">
                  <c:v>3.2999999999999736</c:v>
                </c:pt>
                <c:pt idx="332">
                  <c:v>3.3099999999999734</c:v>
                </c:pt>
                <c:pt idx="333">
                  <c:v>3.3199999999999732</c:v>
                </c:pt>
                <c:pt idx="334">
                  <c:v>3.329999999999973</c:v>
                </c:pt>
                <c:pt idx="335">
                  <c:v>3.3399999999999728</c:v>
                </c:pt>
                <c:pt idx="336">
                  <c:v>3.3499999999999726</c:v>
                </c:pt>
                <c:pt idx="337">
                  <c:v>3.3599999999999723</c:v>
                </c:pt>
                <c:pt idx="338">
                  <c:v>3.3699999999999721</c:v>
                </c:pt>
                <c:pt idx="339">
                  <c:v>3.3799999999999719</c:v>
                </c:pt>
                <c:pt idx="340">
                  <c:v>3.3899999999999717</c:v>
                </c:pt>
                <c:pt idx="341">
                  <c:v>3.3999999999999715</c:v>
                </c:pt>
                <c:pt idx="342">
                  <c:v>3.4099999999999713</c:v>
                </c:pt>
                <c:pt idx="343">
                  <c:v>3.4199999999999711</c:v>
                </c:pt>
                <c:pt idx="344">
                  <c:v>3.4299999999999708</c:v>
                </c:pt>
                <c:pt idx="345">
                  <c:v>3.4399999999999706</c:v>
                </c:pt>
                <c:pt idx="346">
                  <c:v>3.4499999999999704</c:v>
                </c:pt>
                <c:pt idx="347">
                  <c:v>3.4599999999999702</c:v>
                </c:pt>
                <c:pt idx="348">
                  <c:v>3.46999999999997</c:v>
                </c:pt>
                <c:pt idx="349">
                  <c:v>3.4799999999999698</c:v>
                </c:pt>
                <c:pt idx="350">
                  <c:v>3.4899999999999696</c:v>
                </c:pt>
                <c:pt idx="351">
                  <c:v>3.4999999999999694</c:v>
                </c:pt>
                <c:pt idx="352">
                  <c:v>3.5099999999999691</c:v>
                </c:pt>
                <c:pt idx="353">
                  <c:v>3.5199999999999689</c:v>
                </c:pt>
                <c:pt idx="354">
                  <c:v>3.5299999999999687</c:v>
                </c:pt>
                <c:pt idx="355">
                  <c:v>3.5399999999999685</c:v>
                </c:pt>
                <c:pt idx="356">
                  <c:v>3.5499999999999683</c:v>
                </c:pt>
                <c:pt idx="357">
                  <c:v>3.5599999999999681</c:v>
                </c:pt>
                <c:pt idx="358">
                  <c:v>3.5699999999999679</c:v>
                </c:pt>
                <c:pt idx="359">
                  <c:v>3.5799999999999677</c:v>
                </c:pt>
                <c:pt idx="360">
                  <c:v>3.5899999999999674</c:v>
                </c:pt>
                <c:pt idx="361">
                  <c:v>3.5999999999999672</c:v>
                </c:pt>
                <c:pt idx="362">
                  <c:v>3.609999999999967</c:v>
                </c:pt>
                <c:pt idx="363">
                  <c:v>3.6199999999999668</c:v>
                </c:pt>
                <c:pt idx="364">
                  <c:v>3.6299999999999666</c:v>
                </c:pt>
                <c:pt idx="365">
                  <c:v>3.6399999999999664</c:v>
                </c:pt>
                <c:pt idx="366">
                  <c:v>3.6499999999999662</c:v>
                </c:pt>
                <c:pt idx="367">
                  <c:v>3.6599999999999659</c:v>
                </c:pt>
                <c:pt idx="368">
                  <c:v>3.6699999999999657</c:v>
                </c:pt>
                <c:pt idx="369">
                  <c:v>3.6799999999999655</c:v>
                </c:pt>
                <c:pt idx="370">
                  <c:v>3.6899999999999653</c:v>
                </c:pt>
                <c:pt idx="371">
                  <c:v>3.6999999999999651</c:v>
                </c:pt>
                <c:pt idx="372">
                  <c:v>3.7099999999999649</c:v>
                </c:pt>
                <c:pt idx="373">
                  <c:v>3.7199999999999647</c:v>
                </c:pt>
                <c:pt idx="374">
                  <c:v>3.7299999999999645</c:v>
                </c:pt>
                <c:pt idx="375">
                  <c:v>3.7399999999999642</c:v>
                </c:pt>
                <c:pt idx="376">
                  <c:v>3.749999999999964</c:v>
                </c:pt>
                <c:pt idx="377">
                  <c:v>3.7599999999999638</c:v>
                </c:pt>
                <c:pt idx="378">
                  <c:v>3.7699999999999636</c:v>
                </c:pt>
                <c:pt idx="379">
                  <c:v>3.7799999999999634</c:v>
                </c:pt>
                <c:pt idx="380">
                  <c:v>3.7899999999999632</c:v>
                </c:pt>
                <c:pt idx="381">
                  <c:v>3.799999999999963</c:v>
                </c:pt>
                <c:pt idx="382">
                  <c:v>3.8099999999999627</c:v>
                </c:pt>
              </c:numCache>
            </c:numRef>
          </c:xVal>
          <c:yVal>
            <c:numRef>
              <c:f>AnimRampe!$I$2:$I$384</c:f>
              <c:numCache>
                <c:formatCode>General</c:formatCode>
                <c:ptCount val="383"/>
                <c:pt idx="0">
                  <c:v>30</c:v>
                </c:pt>
                <c:pt idx="1">
                  <c:v>30</c:v>
                </c:pt>
                <c:pt idx="2">
                  <c:v>29.3</c:v>
                </c:pt>
                <c:pt idx="3">
                  <c:v>28.6</c:v>
                </c:pt>
                <c:pt idx="4">
                  <c:v>27.9</c:v>
                </c:pt>
                <c:pt idx="5">
                  <c:v>27.2</c:v>
                </c:pt>
                <c:pt idx="6">
                  <c:v>26.5</c:v>
                </c:pt>
                <c:pt idx="7">
                  <c:v>25.8</c:v>
                </c:pt>
                <c:pt idx="8">
                  <c:v>25.1</c:v>
                </c:pt>
                <c:pt idx="9">
                  <c:v>24.4</c:v>
                </c:pt>
                <c:pt idx="10">
                  <c:v>23.7</c:v>
                </c:pt>
                <c:pt idx="11">
                  <c:v>23</c:v>
                </c:pt>
                <c:pt idx="12">
                  <c:v>22.3</c:v>
                </c:pt>
                <c:pt idx="13">
                  <c:v>21.6</c:v>
                </c:pt>
                <c:pt idx="14">
                  <c:v>20.900000000000002</c:v>
                </c:pt>
                <c:pt idx="15">
                  <c:v>20.200000000000003</c:v>
                </c:pt>
                <c:pt idx="16">
                  <c:v>19.5</c:v>
                </c:pt>
                <c:pt idx="17">
                  <c:v>18.799999999999997</c:v>
                </c:pt>
                <c:pt idx="18">
                  <c:v>18.100000000000001</c:v>
                </c:pt>
                <c:pt idx="19">
                  <c:v>17.399999999999999</c:v>
                </c:pt>
                <c:pt idx="20">
                  <c:v>16.699999999999996</c:v>
                </c:pt>
                <c:pt idx="21">
                  <c:v>15.999999999999996</c:v>
                </c:pt>
                <c:pt idx="22">
                  <c:v>15.299999999999997</c:v>
                </c:pt>
                <c:pt idx="23">
                  <c:v>14.599999999999996</c:v>
                </c:pt>
                <c:pt idx="24">
                  <c:v>13.899999999999995</c:v>
                </c:pt>
                <c:pt idx="25">
                  <c:v>13.199999999999996</c:v>
                </c:pt>
                <c:pt idx="26">
                  <c:v>12.499999999999996</c:v>
                </c:pt>
                <c:pt idx="27">
                  <c:v>11.799999999999997</c:v>
                </c:pt>
                <c:pt idx="28">
                  <c:v>11.099999999999994</c:v>
                </c:pt>
                <c:pt idx="29">
                  <c:v>10.399999999999995</c:v>
                </c:pt>
                <c:pt idx="30">
                  <c:v>9.6999999999999922</c:v>
                </c:pt>
                <c:pt idx="31">
                  <c:v>8.9999999999999929</c:v>
                </c:pt>
                <c:pt idx="32">
                  <c:v>8.2999999999999936</c:v>
                </c:pt>
                <c:pt idx="33">
                  <c:v>7.5999999999999908</c:v>
                </c:pt>
                <c:pt idx="34">
                  <c:v>6.8999999999999915</c:v>
                </c:pt>
                <c:pt idx="35">
                  <c:v>6.1999999999999922</c:v>
                </c:pt>
                <c:pt idx="36">
                  <c:v>5.4999999999999893</c:v>
                </c:pt>
                <c:pt idx="37">
                  <c:v>4.7999999999999901</c:v>
                </c:pt>
                <c:pt idx="38">
                  <c:v>4.0999999999999872</c:v>
                </c:pt>
                <c:pt idx="39">
                  <c:v>3.3999999999999879</c:v>
                </c:pt>
                <c:pt idx="40">
                  <c:v>2.6999999999999886</c:v>
                </c:pt>
                <c:pt idx="41">
                  <c:v>1.9999999999999858</c:v>
                </c:pt>
                <c:pt idx="42">
                  <c:v>1.2999999999999865</c:v>
                </c:pt>
                <c:pt idx="43">
                  <c:v>0.59999999999998721</c:v>
                </c:pt>
                <c:pt idx="44">
                  <c:v>-0.10000000000001563</c:v>
                </c:pt>
                <c:pt idx="45">
                  <c:v>-0.80000000000001492</c:v>
                </c:pt>
                <c:pt idx="46">
                  <c:v>-1.5000000000000178</c:v>
                </c:pt>
                <c:pt idx="47">
                  <c:v>-2.2000000000000171</c:v>
                </c:pt>
                <c:pt idx="48">
                  <c:v>-2.9000000000000199</c:v>
                </c:pt>
                <c:pt idx="49">
                  <c:v>-3.6000000000000156</c:v>
                </c:pt>
                <c:pt idx="50">
                  <c:v>-4.3000000000000185</c:v>
                </c:pt>
                <c:pt idx="51">
                  <c:v>-5.0000000000000142</c:v>
                </c:pt>
                <c:pt idx="52">
                  <c:v>-5.7000000000000171</c:v>
                </c:pt>
                <c:pt idx="53">
                  <c:v>-6.4000000000000199</c:v>
                </c:pt>
                <c:pt idx="54">
                  <c:v>-7.1000000000000156</c:v>
                </c:pt>
                <c:pt idx="55">
                  <c:v>-7.8000000000000185</c:v>
                </c:pt>
                <c:pt idx="56">
                  <c:v>-8.5000000000000213</c:v>
                </c:pt>
                <c:pt idx="57">
                  <c:v>-9.2000000000000171</c:v>
                </c:pt>
                <c:pt idx="58">
                  <c:v>-9.9000000000000199</c:v>
                </c:pt>
                <c:pt idx="59">
                  <c:v>-10.600000000000023</c:v>
                </c:pt>
                <c:pt idx="60">
                  <c:v>-11.300000000000018</c:v>
                </c:pt>
                <c:pt idx="61">
                  <c:v>-12.000000000000021</c:v>
                </c:pt>
                <c:pt idx="62">
                  <c:v>-12.700000000000024</c:v>
                </c:pt>
                <c:pt idx="63">
                  <c:v>-13.40000000000002</c:v>
                </c:pt>
                <c:pt idx="64">
                  <c:v>-14.100000000000023</c:v>
                </c:pt>
                <c:pt idx="65">
                  <c:v>-14.800000000000026</c:v>
                </c:pt>
                <c:pt idx="66">
                  <c:v>-15.500000000000028</c:v>
                </c:pt>
                <c:pt idx="67">
                  <c:v>-16.200000000000024</c:v>
                </c:pt>
                <c:pt idx="68">
                  <c:v>-16.900000000000027</c:v>
                </c:pt>
                <c:pt idx="69">
                  <c:v>-17.60000000000003</c:v>
                </c:pt>
                <c:pt idx="70">
                  <c:v>-18.300000000000026</c:v>
                </c:pt>
                <c:pt idx="71">
                  <c:v>-19.000000000000028</c:v>
                </c:pt>
                <c:pt idx="72">
                  <c:v>-19.700000000000031</c:v>
                </c:pt>
                <c:pt idx="73">
                  <c:v>-20.400000000000027</c:v>
                </c:pt>
                <c:pt idx="74">
                  <c:v>-21.10000000000003</c:v>
                </c:pt>
                <c:pt idx="75">
                  <c:v>-21.800000000000033</c:v>
                </c:pt>
                <c:pt idx="76">
                  <c:v>-22.500000000000028</c:v>
                </c:pt>
                <c:pt idx="77">
                  <c:v>-23.200000000000031</c:v>
                </c:pt>
                <c:pt idx="78">
                  <c:v>-23.900000000000034</c:v>
                </c:pt>
                <c:pt idx="79">
                  <c:v>-24.60000000000003</c:v>
                </c:pt>
                <c:pt idx="80">
                  <c:v>-25.300000000000033</c:v>
                </c:pt>
                <c:pt idx="81">
                  <c:v>-26.000000000000036</c:v>
                </c:pt>
                <c:pt idx="82">
                  <c:v>-26.700000000000031</c:v>
                </c:pt>
                <c:pt idx="83">
                  <c:v>-27.400000000000034</c:v>
                </c:pt>
                <c:pt idx="84">
                  <c:v>-28.100000000000037</c:v>
                </c:pt>
                <c:pt idx="85">
                  <c:v>-28.80000000000004</c:v>
                </c:pt>
                <c:pt idx="86">
                  <c:v>-29.500000000000036</c:v>
                </c:pt>
                <c:pt idx="87">
                  <c:v>-30.200000000000038</c:v>
                </c:pt>
                <c:pt idx="88">
                  <c:v>-30.900000000000041</c:v>
                </c:pt>
                <c:pt idx="89">
                  <c:v>-31.600000000000037</c:v>
                </c:pt>
                <c:pt idx="90">
                  <c:v>-32.30000000000004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</c:numCache>
            </c:numRef>
          </c:yVal>
          <c:smooth val="1"/>
        </c:ser>
        <c:ser>
          <c:idx val="1"/>
          <c:order val="3"/>
          <c:tx>
            <c:v>vcf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AnimRampe!$D$2:$D$384</c:f>
              <c:numCache>
                <c:formatCode>General</c:formatCode>
                <c:ptCount val="383"/>
                <c:pt idx="0">
                  <c:v>-5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0.03</c:v>
                </c:pt>
                <c:pt idx="5">
                  <c:v>0.04</c:v>
                </c:pt>
                <c:pt idx="6">
                  <c:v>0.05</c:v>
                </c:pt>
                <c:pt idx="7">
                  <c:v>6.0000000000000005E-2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0.09</c:v>
                </c:pt>
                <c:pt idx="11">
                  <c:v>9.9999999999999992E-2</c:v>
                </c:pt>
                <c:pt idx="12">
                  <c:v>0.10999999999999999</c:v>
                </c:pt>
                <c:pt idx="13">
                  <c:v>0.11999999999999998</c:v>
                </c:pt>
                <c:pt idx="14">
                  <c:v>0.12999999999999998</c:v>
                </c:pt>
                <c:pt idx="15">
                  <c:v>0.13999999999999999</c:v>
                </c:pt>
                <c:pt idx="16">
                  <c:v>0.15</c:v>
                </c:pt>
                <c:pt idx="17">
                  <c:v>0.16</c:v>
                </c:pt>
                <c:pt idx="18">
                  <c:v>0.17</c:v>
                </c:pt>
                <c:pt idx="19">
                  <c:v>0.18000000000000002</c:v>
                </c:pt>
                <c:pt idx="20">
                  <c:v>0.19000000000000003</c:v>
                </c:pt>
                <c:pt idx="21">
                  <c:v>0.20000000000000004</c:v>
                </c:pt>
                <c:pt idx="22">
                  <c:v>0.21000000000000005</c:v>
                </c:pt>
                <c:pt idx="23">
                  <c:v>0.22000000000000006</c:v>
                </c:pt>
                <c:pt idx="24">
                  <c:v>0.23000000000000007</c:v>
                </c:pt>
                <c:pt idx="25">
                  <c:v>0.24000000000000007</c:v>
                </c:pt>
                <c:pt idx="26">
                  <c:v>0.25000000000000006</c:v>
                </c:pt>
                <c:pt idx="27">
                  <c:v>0.26000000000000006</c:v>
                </c:pt>
                <c:pt idx="28">
                  <c:v>0.27000000000000007</c:v>
                </c:pt>
                <c:pt idx="29">
                  <c:v>0.28000000000000008</c:v>
                </c:pt>
                <c:pt idx="30">
                  <c:v>0.29000000000000009</c:v>
                </c:pt>
                <c:pt idx="31">
                  <c:v>0.3000000000000001</c:v>
                </c:pt>
                <c:pt idx="32">
                  <c:v>0.31000000000000011</c:v>
                </c:pt>
                <c:pt idx="33">
                  <c:v>0.32000000000000012</c:v>
                </c:pt>
                <c:pt idx="34">
                  <c:v>0.33000000000000013</c:v>
                </c:pt>
                <c:pt idx="35">
                  <c:v>0.34000000000000014</c:v>
                </c:pt>
                <c:pt idx="36">
                  <c:v>0.35000000000000014</c:v>
                </c:pt>
                <c:pt idx="37">
                  <c:v>0.36000000000000015</c:v>
                </c:pt>
                <c:pt idx="38">
                  <c:v>0.37000000000000016</c:v>
                </c:pt>
                <c:pt idx="39">
                  <c:v>0.38000000000000017</c:v>
                </c:pt>
                <c:pt idx="40">
                  <c:v>0.39000000000000018</c:v>
                </c:pt>
                <c:pt idx="41">
                  <c:v>0.40000000000000019</c:v>
                </c:pt>
                <c:pt idx="42">
                  <c:v>0.4100000000000002</c:v>
                </c:pt>
                <c:pt idx="43">
                  <c:v>0.42000000000000021</c:v>
                </c:pt>
                <c:pt idx="44">
                  <c:v>0.43000000000000022</c:v>
                </c:pt>
                <c:pt idx="45">
                  <c:v>0.44000000000000022</c:v>
                </c:pt>
                <c:pt idx="46">
                  <c:v>0.45000000000000023</c:v>
                </c:pt>
                <c:pt idx="47">
                  <c:v>0.46000000000000024</c:v>
                </c:pt>
                <c:pt idx="48">
                  <c:v>0.47000000000000025</c:v>
                </c:pt>
                <c:pt idx="49">
                  <c:v>0.48000000000000026</c:v>
                </c:pt>
                <c:pt idx="50">
                  <c:v>0.49000000000000027</c:v>
                </c:pt>
                <c:pt idx="51">
                  <c:v>0.50000000000000022</c:v>
                </c:pt>
                <c:pt idx="52">
                  <c:v>0.51000000000000023</c:v>
                </c:pt>
                <c:pt idx="53">
                  <c:v>0.52000000000000024</c:v>
                </c:pt>
                <c:pt idx="54">
                  <c:v>0.53000000000000025</c:v>
                </c:pt>
                <c:pt idx="55">
                  <c:v>0.54000000000000026</c:v>
                </c:pt>
                <c:pt idx="56">
                  <c:v>0.55000000000000027</c:v>
                </c:pt>
                <c:pt idx="57">
                  <c:v>0.56000000000000028</c:v>
                </c:pt>
                <c:pt idx="58">
                  <c:v>0.57000000000000028</c:v>
                </c:pt>
                <c:pt idx="59">
                  <c:v>0.58000000000000029</c:v>
                </c:pt>
                <c:pt idx="60">
                  <c:v>0.5900000000000003</c:v>
                </c:pt>
                <c:pt idx="61">
                  <c:v>0.60000000000000031</c:v>
                </c:pt>
                <c:pt idx="62">
                  <c:v>0.61000000000000032</c:v>
                </c:pt>
                <c:pt idx="63">
                  <c:v>0.62000000000000033</c:v>
                </c:pt>
                <c:pt idx="64">
                  <c:v>0.63000000000000034</c:v>
                </c:pt>
                <c:pt idx="65">
                  <c:v>0.64000000000000035</c:v>
                </c:pt>
                <c:pt idx="66">
                  <c:v>0.65000000000000036</c:v>
                </c:pt>
                <c:pt idx="67">
                  <c:v>0.66000000000000036</c:v>
                </c:pt>
                <c:pt idx="68">
                  <c:v>0.67000000000000037</c:v>
                </c:pt>
                <c:pt idx="69">
                  <c:v>0.68000000000000038</c:v>
                </c:pt>
                <c:pt idx="70">
                  <c:v>0.69000000000000039</c:v>
                </c:pt>
                <c:pt idx="71">
                  <c:v>0.7000000000000004</c:v>
                </c:pt>
                <c:pt idx="72">
                  <c:v>0.71000000000000041</c:v>
                </c:pt>
                <c:pt idx="73">
                  <c:v>0.72000000000000042</c:v>
                </c:pt>
                <c:pt idx="74">
                  <c:v>0.73000000000000043</c:v>
                </c:pt>
                <c:pt idx="75">
                  <c:v>0.74000000000000044</c:v>
                </c:pt>
                <c:pt idx="76">
                  <c:v>0.75000000000000044</c:v>
                </c:pt>
                <c:pt idx="77">
                  <c:v>0.76000000000000045</c:v>
                </c:pt>
                <c:pt idx="78">
                  <c:v>0.77000000000000046</c:v>
                </c:pt>
                <c:pt idx="79">
                  <c:v>0.78000000000000047</c:v>
                </c:pt>
                <c:pt idx="80">
                  <c:v>0.79000000000000048</c:v>
                </c:pt>
                <c:pt idx="81">
                  <c:v>0.80000000000000049</c:v>
                </c:pt>
                <c:pt idx="82">
                  <c:v>0.8100000000000005</c:v>
                </c:pt>
                <c:pt idx="83">
                  <c:v>0.82000000000000051</c:v>
                </c:pt>
                <c:pt idx="84">
                  <c:v>0.83000000000000052</c:v>
                </c:pt>
                <c:pt idx="85">
                  <c:v>0.84000000000000052</c:v>
                </c:pt>
                <c:pt idx="86">
                  <c:v>0.85000000000000053</c:v>
                </c:pt>
                <c:pt idx="87">
                  <c:v>0.86000000000000054</c:v>
                </c:pt>
                <c:pt idx="88">
                  <c:v>0.87000000000000055</c:v>
                </c:pt>
                <c:pt idx="89">
                  <c:v>0.88000000000000056</c:v>
                </c:pt>
                <c:pt idx="90">
                  <c:v>0.89000000000000057</c:v>
                </c:pt>
                <c:pt idx="91">
                  <c:v>0.90000000000000058</c:v>
                </c:pt>
                <c:pt idx="92">
                  <c:v>0.91000000000000059</c:v>
                </c:pt>
                <c:pt idx="93">
                  <c:v>0.9200000000000006</c:v>
                </c:pt>
                <c:pt idx="94">
                  <c:v>0.9300000000000006</c:v>
                </c:pt>
                <c:pt idx="95">
                  <c:v>0.94000000000000061</c:v>
                </c:pt>
                <c:pt idx="96">
                  <c:v>0.95000000000000062</c:v>
                </c:pt>
                <c:pt idx="97">
                  <c:v>0.96000000000000063</c:v>
                </c:pt>
                <c:pt idx="98">
                  <c:v>0.97000000000000064</c:v>
                </c:pt>
                <c:pt idx="99">
                  <c:v>0.98000000000000065</c:v>
                </c:pt>
                <c:pt idx="100">
                  <c:v>0.99000000000000066</c:v>
                </c:pt>
                <c:pt idx="101">
                  <c:v>1.0000000000000007</c:v>
                </c:pt>
                <c:pt idx="102">
                  <c:v>1.0100000000000007</c:v>
                </c:pt>
                <c:pt idx="103">
                  <c:v>1.0200000000000007</c:v>
                </c:pt>
                <c:pt idx="104">
                  <c:v>1.0300000000000007</c:v>
                </c:pt>
                <c:pt idx="105">
                  <c:v>1.0400000000000007</c:v>
                </c:pt>
                <c:pt idx="106">
                  <c:v>1.0500000000000007</c:v>
                </c:pt>
                <c:pt idx="107">
                  <c:v>1.0600000000000007</c:v>
                </c:pt>
                <c:pt idx="108">
                  <c:v>1.0700000000000007</c:v>
                </c:pt>
                <c:pt idx="109">
                  <c:v>1.0800000000000007</c:v>
                </c:pt>
                <c:pt idx="110">
                  <c:v>1.0900000000000007</c:v>
                </c:pt>
                <c:pt idx="111">
                  <c:v>1.1000000000000008</c:v>
                </c:pt>
                <c:pt idx="112">
                  <c:v>1.1100000000000008</c:v>
                </c:pt>
                <c:pt idx="113">
                  <c:v>1.1200000000000008</c:v>
                </c:pt>
                <c:pt idx="114">
                  <c:v>1.1300000000000008</c:v>
                </c:pt>
                <c:pt idx="115">
                  <c:v>1.1400000000000008</c:v>
                </c:pt>
                <c:pt idx="116">
                  <c:v>1.1500000000000008</c:v>
                </c:pt>
                <c:pt idx="117">
                  <c:v>1.1600000000000008</c:v>
                </c:pt>
                <c:pt idx="118">
                  <c:v>1.1700000000000008</c:v>
                </c:pt>
                <c:pt idx="119">
                  <c:v>1.1800000000000008</c:v>
                </c:pt>
                <c:pt idx="120">
                  <c:v>1.1900000000000008</c:v>
                </c:pt>
                <c:pt idx="121">
                  <c:v>1.2000000000000008</c:v>
                </c:pt>
                <c:pt idx="122">
                  <c:v>1.2100000000000009</c:v>
                </c:pt>
                <c:pt idx="123">
                  <c:v>1.2200000000000009</c:v>
                </c:pt>
                <c:pt idx="124">
                  <c:v>1.2300000000000009</c:v>
                </c:pt>
                <c:pt idx="125">
                  <c:v>1.2400000000000009</c:v>
                </c:pt>
                <c:pt idx="126">
                  <c:v>1.2500000000000009</c:v>
                </c:pt>
                <c:pt idx="127">
                  <c:v>1.2600000000000009</c:v>
                </c:pt>
                <c:pt idx="128">
                  <c:v>1.2700000000000009</c:v>
                </c:pt>
                <c:pt idx="129">
                  <c:v>1.2800000000000009</c:v>
                </c:pt>
                <c:pt idx="130">
                  <c:v>1.2900000000000009</c:v>
                </c:pt>
                <c:pt idx="131">
                  <c:v>1.3000000000000009</c:v>
                </c:pt>
                <c:pt idx="132">
                  <c:v>1.3100000000000009</c:v>
                </c:pt>
                <c:pt idx="133">
                  <c:v>1.320000000000001</c:v>
                </c:pt>
                <c:pt idx="134">
                  <c:v>1.330000000000001</c:v>
                </c:pt>
                <c:pt idx="135">
                  <c:v>1.340000000000001</c:v>
                </c:pt>
                <c:pt idx="136">
                  <c:v>1.350000000000001</c:v>
                </c:pt>
                <c:pt idx="137">
                  <c:v>1.360000000000001</c:v>
                </c:pt>
                <c:pt idx="138">
                  <c:v>1.370000000000001</c:v>
                </c:pt>
                <c:pt idx="139">
                  <c:v>1.380000000000001</c:v>
                </c:pt>
                <c:pt idx="140">
                  <c:v>1.390000000000001</c:v>
                </c:pt>
                <c:pt idx="141">
                  <c:v>1.400000000000001</c:v>
                </c:pt>
                <c:pt idx="142">
                  <c:v>1.410000000000001</c:v>
                </c:pt>
                <c:pt idx="143">
                  <c:v>1.420000000000001</c:v>
                </c:pt>
                <c:pt idx="144">
                  <c:v>1.430000000000001</c:v>
                </c:pt>
                <c:pt idx="145">
                  <c:v>1.4400000000000011</c:v>
                </c:pt>
                <c:pt idx="146">
                  <c:v>1.4500000000000011</c:v>
                </c:pt>
                <c:pt idx="147">
                  <c:v>1.4600000000000011</c:v>
                </c:pt>
                <c:pt idx="148">
                  <c:v>1.4700000000000011</c:v>
                </c:pt>
                <c:pt idx="149">
                  <c:v>1.4800000000000011</c:v>
                </c:pt>
                <c:pt idx="150">
                  <c:v>1.4900000000000011</c:v>
                </c:pt>
                <c:pt idx="151">
                  <c:v>1.5000000000000011</c:v>
                </c:pt>
                <c:pt idx="152">
                  <c:v>1.5100000000000011</c:v>
                </c:pt>
                <c:pt idx="153">
                  <c:v>1.5200000000000011</c:v>
                </c:pt>
                <c:pt idx="154">
                  <c:v>1.5300000000000011</c:v>
                </c:pt>
                <c:pt idx="155">
                  <c:v>1.5400000000000011</c:v>
                </c:pt>
                <c:pt idx="156">
                  <c:v>1.5500000000000012</c:v>
                </c:pt>
                <c:pt idx="157">
                  <c:v>1.5600000000000012</c:v>
                </c:pt>
                <c:pt idx="158">
                  <c:v>1.5700000000000012</c:v>
                </c:pt>
                <c:pt idx="159">
                  <c:v>1.5800000000000012</c:v>
                </c:pt>
                <c:pt idx="160">
                  <c:v>1.5900000000000012</c:v>
                </c:pt>
                <c:pt idx="161">
                  <c:v>1.6000000000000012</c:v>
                </c:pt>
                <c:pt idx="162">
                  <c:v>1.6100000000000012</c:v>
                </c:pt>
                <c:pt idx="163">
                  <c:v>1.6200000000000012</c:v>
                </c:pt>
                <c:pt idx="164">
                  <c:v>1.6300000000000012</c:v>
                </c:pt>
                <c:pt idx="165">
                  <c:v>1.6400000000000012</c:v>
                </c:pt>
                <c:pt idx="166">
                  <c:v>1.6500000000000012</c:v>
                </c:pt>
                <c:pt idx="167">
                  <c:v>1.6600000000000013</c:v>
                </c:pt>
                <c:pt idx="168">
                  <c:v>1.6700000000000013</c:v>
                </c:pt>
                <c:pt idx="169">
                  <c:v>1.6800000000000013</c:v>
                </c:pt>
                <c:pt idx="170">
                  <c:v>1.6900000000000013</c:v>
                </c:pt>
                <c:pt idx="171">
                  <c:v>1.7000000000000013</c:v>
                </c:pt>
                <c:pt idx="172">
                  <c:v>1.7100000000000013</c:v>
                </c:pt>
                <c:pt idx="173">
                  <c:v>1.7200000000000013</c:v>
                </c:pt>
                <c:pt idx="174">
                  <c:v>1.7300000000000013</c:v>
                </c:pt>
                <c:pt idx="175">
                  <c:v>1.7400000000000013</c:v>
                </c:pt>
                <c:pt idx="176">
                  <c:v>1.7500000000000013</c:v>
                </c:pt>
                <c:pt idx="177">
                  <c:v>1.7600000000000013</c:v>
                </c:pt>
                <c:pt idx="178">
                  <c:v>1.7700000000000014</c:v>
                </c:pt>
                <c:pt idx="179">
                  <c:v>1.7800000000000014</c:v>
                </c:pt>
                <c:pt idx="180">
                  <c:v>1.7900000000000014</c:v>
                </c:pt>
                <c:pt idx="181">
                  <c:v>1.8000000000000014</c:v>
                </c:pt>
                <c:pt idx="182">
                  <c:v>1.8100000000000014</c:v>
                </c:pt>
                <c:pt idx="183">
                  <c:v>1.8200000000000014</c:v>
                </c:pt>
                <c:pt idx="184">
                  <c:v>1.8300000000000014</c:v>
                </c:pt>
                <c:pt idx="185">
                  <c:v>1.8400000000000014</c:v>
                </c:pt>
                <c:pt idx="186">
                  <c:v>1.8500000000000014</c:v>
                </c:pt>
                <c:pt idx="187">
                  <c:v>1.8600000000000014</c:v>
                </c:pt>
                <c:pt idx="188">
                  <c:v>1.8700000000000014</c:v>
                </c:pt>
                <c:pt idx="189">
                  <c:v>1.8800000000000014</c:v>
                </c:pt>
                <c:pt idx="190">
                  <c:v>1.8900000000000015</c:v>
                </c:pt>
                <c:pt idx="191">
                  <c:v>1.9000000000000015</c:v>
                </c:pt>
                <c:pt idx="192">
                  <c:v>1.9100000000000015</c:v>
                </c:pt>
                <c:pt idx="193">
                  <c:v>1.9200000000000015</c:v>
                </c:pt>
                <c:pt idx="194">
                  <c:v>1.9300000000000015</c:v>
                </c:pt>
                <c:pt idx="195">
                  <c:v>1.9400000000000015</c:v>
                </c:pt>
                <c:pt idx="196">
                  <c:v>1.9500000000000015</c:v>
                </c:pt>
                <c:pt idx="197">
                  <c:v>1.9600000000000015</c:v>
                </c:pt>
                <c:pt idx="198">
                  <c:v>1.9700000000000015</c:v>
                </c:pt>
                <c:pt idx="199">
                  <c:v>1.9800000000000015</c:v>
                </c:pt>
                <c:pt idx="200">
                  <c:v>1.9900000000000015</c:v>
                </c:pt>
                <c:pt idx="201">
                  <c:v>2.0000000000000013</c:v>
                </c:pt>
                <c:pt idx="202">
                  <c:v>2.0100000000000011</c:v>
                </c:pt>
                <c:pt idx="203">
                  <c:v>2.0200000000000009</c:v>
                </c:pt>
                <c:pt idx="204">
                  <c:v>2.0300000000000007</c:v>
                </c:pt>
                <c:pt idx="205">
                  <c:v>2.0400000000000005</c:v>
                </c:pt>
                <c:pt idx="206">
                  <c:v>2.0500000000000003</c:v>
                </c:pt>
                <c:pt idx="207">
                  <c:v>2.06</c:v>
                </c:pt>
                <c:pt idx="208">
                  <c:v>2.0699999999999998</c:v>
                </c:pt>
                <c:pt idx="209">
                  <c:v>2.0799999999999996</c:v>
                </c:pt>
                <c:pt idx="210">
                  <c:v>2.0899999999999994</c:v>
                </c:pt>
                <c:pt idx="211">
                  <c:v>2.0999999999999992</c:v>
                </c:pt>
                <c:pt idx="212">
                  <c:v>2.109999999999999</c:v>
                </c:pt>
                <c:pt idx="213">
                  <c:v>2.1199999999999988</c:v>
                </c:pt>
                <c:pt idx="214">
                  <c:v>2.1299999999999986</c:v>
                </c:pt>
                <c:pt idx="215">
                  <c:v>2.1399999999999983</c:v>
                </c:pt>
                <c:pt idx="216">
                  <c:v>2.1499999999999981</c:v>
                </c:pt>
                <c:pt idx="217">
                  <c:v>2.1599999999999979</c:v>
                </c:pt>
                <c:pt idx="218">
                  <c:v>2.1699999999999977</c:v>
                </c:pt>
                <c:pt idx="219">
                  <c:v>2.1799999999999975</c:v>
                </c:pt>
                <c:pt idx="220">
                  <c:v>2.1899999999999973</c:v>
                </c:pt>
                <c:pt idx="221">
                  <c:v>2.1999999999999971</c:v>
                </c:pt>
                <c:pt idx="222">
                  <c:v>2.2099999999999969</c:v>
                </c:pt>
                <c:pt idx="223">
                  <c:v>2.2199999999999966</c:v>
                </c:pt>
                <c:pt idx="224">
                  <c:v>2.2299999999999964</c:v>
                </c:pt>
                <c:pt idx="225">
                  <c:v>2.2399999999999962</c:v>
                </c:pt>
                <c:pt idx="226">
                  <c:v>2.249999999999996</c:v>
                </c:pt>
                <c:pt idx="227">
                  <c:v>2.2599999999999958</c:v>
                </c:pt>
                <c:pt idx="228">
                  <c:v>2.2699999999999956</c:v>
                </c:pt>
                <c:pt idx="229">
                  <c:v>2.2799999999999954</c:v>
                </c:pt>
                <c:pt idx="230">
                  <c:v>2.2899999999999952</c:v>
                </c:pt>
                <c:pt idx="231">
                  <c:v>2.2999999999999949</c:v>
                </c:pt>
                <c:pt idx="232">
                  <c:v>2.3099999999999947</c:v>
                </c:pt>
                <c:pt idx="233">
                  <c:v>2.3199999999999945</c:v>
                </c:pt>
                <c:pt idx="234">
                  <c:v>2.3299999999999943</c:v>
                </c:pt>
                <c:pt idx="235">
                  <c:v>2.3399999999999941</c:v>
                </c:pt>
                <c:pt idx="236">
                  <c:v>2.3499999999999939</c:v>
                </c:pt>
                <c:pt idx="237">
                  <c:v>2.3599999999999937</c:v>
                </c:pt>
                <c:pt idx="238">
                  <c:v>2.3699999999999934</c:v>
                </c:pt>
                <c:pt idx="239">
                  <c:v>2.3799999999999932</c:v>
                </c:pt>
                <c:pt idx="240">
                  <c:v>2.389999999999993</c:v>
                </c:pt>
                <c:pt idx="241">
                  <c:v>2.3999999999999928</c:v>
                </c:pt>
                <c:pt idx="242">
                  <c:v>2.4099999999999926</c:v>
                </c:pt>
                <c:pt idx="243">
                  <c:v>2.4199999999999924</c:v>
                </c:pt>
                <c:pt idx="244">
                  <c:v>2.4299999999999922</c:v>
                </c:pt>
                <c:pt idx="245">
                  <c:v>2.439999999999992</c:v>
                </c:pt>
                <c:pt idx="246">
                  <c:v>2.4499999999999917</c:v>
                </c:pt>
                <c:pt idx="247">
                  <c:v>2.4599999999999915</c:v>
                </c:pt>
                <c:pt idx="248">
                  <c:v>2.4699999999999913</c:v>
                </c:pt>
                <c:pt idx="249">
                  <c:v>2.4799999999999911</c:v>
                </c:pt>
                <c:pt idx="250">
                  <c:v>2.4899999999999909</c:v>
                </c:pt>
                <c:pt idx="251">
                  <c:v>2.4999999999999907</c:v>
                </c:pt>
                <c:pt idx="252">
                  <c:v>2.5099999999999905</c:v>
                </c:pt>
                <c:pt idx="253">
                  <c:v>2.5199999999999902</c:v>
                </c:pt>
                <c:pt idx="254">
                  <c:v>2.52999999999999</c:v>
                </c:pt>
                <c:pt idx="255">
                  <c:v>2.5399999999999898</c:v>
                </c:pt>
                <c:pt idx="256">
                  <c:v>2.5499999999999896</c:v>
                </c:pt>
                <c:pt idx="257">
                  <c:v>2.5599999999999894</c:v>
                </c:pt>
                <c:pt idx="258">
                  <c:v>2.5699999999999892</c:v>
                </c:pt>
                <c:pt idx="259">
                  <c:v>2.579999999999989</c:v>
                </c:pt>
                <c:pt idx="260">
                  <c:v>2.5899999999999888</c:v>
                </c:pt>
                <c:pt idx="261">
                  <c:v>2.5999999999999885</c:v>
                </c:pt>
                <c:pt idx="262">
                  <c:v>2.6099999999999883</c:v>
                </c:pt>
                <c:pt idx="263">
                  <c:v>2.6199999999999881</c:v>
                </c:pt>
                <c:pt idx="264">
                  <c:v>2.6299999999999879</c:v>
                </c:pt>
                <c:pt idx="265">
                  <c:v>2.6399999999999877</c:v>
                </c:pt>
                <c:pt idx="266">
                  <c:v>2.6499999999999875</c:v>
                </c:pt>
                <c:pt idx="267">
                  <c:v>2.6599999999999873</c:v>
                </c:pt>
                <c:pt idx="268">
                  <c:v>2.6699999999999871</c:v>
                </c:pt>
                <c:pt idx="269">
                  <c:v>2.6799999999999868</c:v>
                </c:pt>
                <c:pt idx="270">
                  <c:v>2.6899999999999866</c:v>
                </c:pt>
                <c:pt idx="271">
                  <c:v>2.6999999999999864</c:v>
                </c:pt>
                <c:pt idx="272">
                  <c:v>2.7099999999999862</c:v>
                </c:pt>
                <c:pt idx="273">
                  <c:v>2.719999999999986</c:v>
                </c:pt>
                <c:pt idx="274">
                  <c:v>2.7299999999999858</c:v>
                </c:pt>
                <c:pt idx="275">
                  <c:v>2.7399999999999856</c:v>
                </c:pt>
                <c:pt idx="276">
                  <c:v>2.7499999999999853</c:v>
                </c:pt>
                <c:pt idx="277">
                  <c:v>2.7599999999999851</c:v>
                </c:pt>
                <c:pt idx="278">
                  <c:v>2.7699999999999849</c:v>
                </c:pt>
                <c:pt idx="279">
                  <c:v>2.7799999999999847</c:v>
                </c:pt>
                <c:pt idx="280">
                  <c:v>2.7899999999999845</c:v>
                </c:pt>
                <c:pt idx="281">
                  <c:v>2.7999999999999843</c:v>
                </c:pt>
                <c:pt idx="282">
                  <c:v>2.8099999999999841</c:v>
                </c:pt>
                <c:pt idx="283">
                  <c:v>2.8199999999999839</c:v>
                </c:pt>
                <c:pt idx="284">
                  <c:v>2.8299999999999836</c:v>
                </c:pt>
                <c:pt idx="285">
                  <c:v>2.8399999999999834</c:v>
                </c:pt>
                <c:pt idx="286">
                  <c:v>2.8499999999999832</c:v>
                </c:pt>
                <c:pt idx="287">
                  <c:v>2.859999999999983</c:v>
                </c:pt>
                <c:pt idx="288">
                  <c:v>2.8699999999999828</c:v>
                </c:pt>
                <c:pt idx="289">
                  <c:v>2.8799999999999826</c:v>
                </c:pt>
                <c:pt idx="290">
                  <c:v>2.8899999999999824</c:v>
                </c:pt>
                <c:pt idx="291">
                  <c:v>2.8999999999999821</c:v>
                </c:pt>
                <c:pt idx="292">
                  <c:v>2.9099999999999819</c:v>
                </c:pt>
                <c:pt idx="293">
                  <c:v>2.9199999999999817</c:v>
                </c:pt>
                <c:pt idx="294">
                  <c:v>2.9299999999999815</c:v>
                </c:pt>
                <c:pt idx="295">
                  <c:v>2.9399999999999813</c:v>
                </c:pt>
                <c:pt idx="296">
                  <c:v>2.9499999999999811</c:v>
                </c:pt>
                <c:pt idx="297">
                  <c:v>2.9599999999999809</c:v>
                </c:pt>
                <c:pt idx="298">
                  <c:v>2.9699999999999807</c:v>
                </c:pt>
                <c:pt idx="299">
                  <c:v>2.9799999999999804</c:v>
                </c:pt>
                <c:pt idx="300">
                  <c:v>2.9899999999999802</c:v>
                </c:pt>
                <c:pt idx="301">
                  <c:v>2.99999999999998</c:v>
                </c:pt>
                <c:pt idx="302">
                  <c:v>3.0099999999999798</c:v>
                </c:pt>
                <c:pt idx="303">
                  <c:v>3.0199999999999796</c:v>
                </c:pt>
                <c:pt idx="304">
                  <c:v>3.0299999999999794</c:v>
                </c:pt>
                <c:pt idx="305">
                  <c:v>3.0399999999999792</c:v>
                </c:pt>
                <c:pt idx="306">
                  <c:v>3.049999999999979</c:v>
                </c:pt>
                <c:pt idx="307">
                  <c:v>3.0599999999999787</c:v>
                </c:pt>
                <c:pt idx="308">
                  <c:v>3.0699999999999785</c:v>
                </c:pt>
                <c:pt idx="309">
                  <c:v>3.0799999999999783</c:v>
                </c:pt>
                <c:pt idx="310">
                  <c:v>3.0899999999999781</c:v>
                </c:pt>
                <c:pt idx="311">
                  <c:v>3.0999999999999779</c:v>
                </c:pt>
                <c:pt idx="312">
                  <c:v>3.1099999999999777</c:v>
                </c:pt>
                <c:pt idx="313">
                  <c:v>3.1199999999999775</c:v>
                </c:pt>
                <c:pt idx="314">
                  <c:v>3.1299999999999772</c:v>
                </c:pt>
                <c:pt idx="315">
                  <c:v>3.139999999999977</c:v>
                </c:pt>
                <c:pt idx="316">
                  <c:v>3.1499999999999768</c:v>
                </c:pt>
                <c:pt idx="317">
                  <c:v>3.1599999999999766</c:v>
                </c:pt>
                <c:pt idx="318">
                  <c:v>3.1699999999999764</c:v>
                </c:pt>
                <c:pt idx="319">
                  <c:v>3.1799999999999762</c:v>
                </c:pt>
                <c:pt idx="320">
                  <c:v>3.189999999999976</c:v>
                </c:pt>
                <c:pt idx="321">
                  <c:v>3.1999999999999758</c:v>
                </c:pt>
                <c:pt idx="322">
                  <c:v>3.2099999999999755</c:v>
                </c:pt>
                <c:pt idx="323">
                  <c:v>3.2199999999999753</c:v>
                </c:pt>
                <c:pt idx="324">
                  <c:v>3.2299999999999751</c:v>
                </c:pt>
                <c:pt idx="325">
                  <c:v>3.2399999999999749</c:v>
                </c:pt>
                <c:pt idx="326">
                  <c:v>3.2499999999999747</c:v>
                </c:pt>
                <c:pt idx="327">
                  <c:v>3.2599999999999745</c:v>
                </c:pt>
                <c:pt idx="328">
                  <c:v>3.2699999999999743</c:v>
                </c:pt>
                <c:pt idx="329">
                  <c:v>3.279999999999974</c:v>
                </c:pt>
                <c:pt idx="330">
                  <c:v>3.2899999999999738</c:v>
                </c:pt>
                <c:pt idx="331">
                  <c:v>3.2999999999999736</c:v>
                </c:pt>
                <c:pt idx="332">
                  <c:v>3.3099999999999734</c:v>
                </c:pt>
                <c:pt idx="333">
                  <c:v>3.3199999999999732</c:v>
                </c:pt>
                <c:pt idx="334">
                  <c:v>3.329999999999973</c:v>
                </c:pt>
                <c:pt idx="335">
                  <c:v>3.3399999999999728</c:v>
                </c:pt>
                <c:pt idx="336">
                  <c:v>3.3499999999999726</c:v>
                </c:pt>
                <c:pt idx="337">
                  <c:v>3.3599999999999723</c:v>
                </c:pt>
                <c:pt idx="338">
                  <c:v>3.3699999999999721</c:v>
                </c:pt>
                <c:pt idx="339">
                  <c:v>3.3799999999999719</c:v>
                </c:pt>
                <c:pt idx="340">
                  <c:v>3.3899999999999717</c:v>
                </c:pt>
                <c:pt idx="341">
                  <c:v>3.3999999999999715</c:v>
                </c:pt>
                <c:pt idx="342">
                  <c:v>3.4099999999999713</c:v>
                </c:pt>
                <c:pt idx="343">
                  <c:v>3.4199999999999711</c:v>
                </c:pt>
                <c:pt idx="344">
                  <c:v>3.4299999999999708</c:v>
                </c:pt>
                <c:pt idx="345">
                  <c:v>3.4399999999999706</c:v>
                </c:pt>
                <c:pt idx="346">
                  <c:v>3.4499999999999704</c:v>
                </c:pt>
                <c:pt idx="347">
                  <c:v>3.4599999999999702</c:v>
                </c:pt>
                <c:pt idx="348">
                  <c:v>3.46999999999997</c:v>
                </c:pt>
                <c:pt idx="349">
                  <c:v>3.4799999999999698</c:v>
                </c:pt>
                <c:pt idx="350">
                  <c:v>3.4899999999999696</c:v>
                </c:pt>
                <c:pt idx="351">
                  <c:v>3.4999999999999694</c:v>
                </c:pt>
                <c:pt idx="352">
                  <c:v>3.5099999999999691</c:v>
                </c:pt>
                <c:pt idx="353">
                  <c:v>3.5199999999999689</c:v>
                </c:pt>
                <c:pt idx="354">
                  <c:v>3.5299999999999687</c:v>
                </c:pt>
                <c:pt idx="355">
                  <c:v>3.5399999999999685</c:v>
                </c:pt>
                <c:pt idx="356">
                  <c:v>3.5499999999999683</c:v>
                </c:pt>
                <c:pt idx="357">
                  <c:v>3.5599999999999681</c:v>
                </c:pt>
                <c:pt idx="358">
                  <c:v>3.5699999999999679</c:v>
                </c:pt>
                <c:pt idx="359">
                  <c:v>3.5799999999999677</c:v>
                </c:pt>
                <c:pt idx="360">
                  <c:v>3.5899999999999674</c:v>
                </c:pt>
                <c:pt idx="361">
                  <c:v>3.5999999999999672</c:v>
                </c:pt>
                <c:pt idx="362">
                  <c:v>3.609999999999967</c:v>
                </c:pt>
                <c:pt idx="363">
                  <c:v>3.6199999999999668</c:v>
                </c:pt>
                <c:pt idx="364">
                  <c:v>3.6299999999999666</c:v>
                </c:pt>
                <c:pt idx="365">
                  <c:v>3.6399999999999664</c:v>
                </c:pt>
                <c:pt idx="366">
                  <c:v>3.6499999999999662</c:v>
                </c:pt>
                <c:pt idx="367">
                  <c:v>3.6599999999999659</c:v>
                </c:pt>
                <c:pt idx="368">
                  <c:v>3.6699999999999657</c:v>
                </c:pt>
                <c:pt idx="369">
                  <c:v>3.6799999999999655</c:v>
                </c:pt>
                <c:pt idx="370">
                  <c:v>3.6899999999999653</c:v>
                </c:pt>
                <c:pt idx="371">
                  <c:v>3.6999999999999651</c:v>
                </c:pt>
                <c:pt idx="372">
                  <c:v>3.7099999999999649</c:v>
                </c:pt>
                <c:pt idx="373">
                  <c:v>3.7199999999999647</c:v>
                </c:pt>
                <c:pt idx="374">
                  <c:v>3.7299999999999645</c:v>
                </c:pt>
                <c:pt idx="375">
                  <c:v>3.7399999999999642</c:v>
                </c:pt>
                <c:pt idx="376">
                  <c:v>3.749999999999964</c:v>
                </c:pt>
                <c:pt idx="377">
                  <c:v>3.7599999999999638</c:v>
                </c:pt>
                <c:pt idx="378">
                  <c:v>3.7699999999999636</c:v>
                </c:pt>
                <c:pt idx="379">
                  <c:v>3.7799999999999634</c:v>
                </c:pt>
                <c:pt idx="380">
                  <c:v>3.7899999999999632</c:v>
                </c:pt>
                <c:pt idx="381">
                  <c:v>3.799999999999963</c:v>
                </c:pt>
                <c:pt idx="382">
                  <c:v>3.8099999999999627</c:v>
                </c:pt>
              </c:numCache>
            </c:numRef>
          </c:xVal>
          <c:yVal>
            <c:numRef>
              <c:f>AnimRampe!$F$2:$F$384</c:f>
              <c:numCache>
                <c:formatCode>General</c:formatCode>
                <c:ptCount val="383"/>
                <c:pt idx="2">
                  <c:v>71.3</c:v>
                </c:pt>
                <c:pt idx="3">
                  <c:v>70.599999999999994</c:v>
                </c:pt>
                <c:pt idx="4">
                  <c:v>69.900000000000006</c:v>
                </c:pt>
                <c:pt idx="5">
                  <c:v>69.199999999999989</c:v>
                </c:pt>
                <c:pt idx="6">
                  <c:v>68.5</c:v>
                </c:pt>
                <c:pt idx="7">
                  <c:v>67.8</c:v>
                </c:pt>
                <c:pt idx="8">
                  <c:v>67.099999999999994</c:v>
                </c:pt>
                <c:pt idx="9">
                  <c:v>66.400000000000006</c:v>
                </c:pt>
                <c:pt idx="10">
                  <c:v>65.7</c:v>
                </c:pt>
                <c:pt idx="11">
                  <c:v>65</c:v>
                </c:pt>
                <c:pt idx="12">
                  <c:v>64.3</c:v>
                </c:pt>
                <c:pt idx="13">
                  <c:v>63.6</c:v>
                </c:pt>
                <c:pt idx="14">
                  <c:v>62.9</c:v>
                </c:pt>
                <c:pt idx="15">
                  <c:v>62.199999999999996</c:v>
                </c:pt>
                <c:pt idx="16">
                  <c:v>61.5</c:v>
                </c:pt>
                <c:pt idx="17">
                  <c:v>60.8</c:v>
                </c:pt>
                <c:pt idx="18">
                  <c:v>60.099999999999994</c:v>
                </c:pt>
                <c:pt idx="19">
                  <c:v>59.399999999999991</c:v>
                </c:pt>
                <c:pt idx="20">
                  <c:v>58.699999999999996</c:v>
                </c:pt>
                <c:pt idx="21">
                  <c:v>57.999999999999993</c:v>
                </c:pt>
                <c:pt idx="22">
                  <c:v>57.3</c:v>
                </c:pt>
                <c:pt idx="23">
                  <c:v>56.599999999999994</c:v>
                </c:pt>
                <c:pt idx="24">
                  <c:v>55.899999999999991</c:v>
                </c:pt>
                <c:pt idx="25">
                  <c:v>55.199999999999989</c:v>
                </c:pt>
                <c:pt idx="26">
                  <c:v>54.499999999999993</c:v>
                </c:pt>
                <c:pt idx="27">
                  <c:v>53.8</c:v>
                </c:pt>
                <c:pt idx="28">
                  <c:v>53.099999999999994</c:v>
                </c:pt>
                <c:pt idx="29">
                  <c:v>52.399999999999991</c:v>
                </c:pt>
                <c:pt idx="30">
                  <c:v>51.699999999999989</c:v>
                </c:pt>
                <c:pt idx="31">
                  <c:v>50.999999999999993</c:v>
                </c:pt>
                <c:pt idx="32">
                  <c:v>50.29999999999999</c:v>
                </c:pt>
                <c:pt idx="33">
                  <c:v>49.599999999999994</c:v>
                </c:pt>
                <c:pt idx="34">
                  <c:v>48.899999999999991</c:v>
                </c:pt>
                <c:pt idx="35">
                  <c:v>48.199999999999989</c:v>
                </c:pt>
                <c:pt idx="36">
                  <c:v>47.499999999999986</c:v>
                </c:pt>
                <c:pt idx="37">
                  <c:v>46.799999999999983</c:v>
                </c:pt>
                <c:pt idx="38">
                  <c:v>46.099999999999987</c:v>
                </c:pt>
                <c:pt idx="39">
                  <c:v>45.399999999999984</c:v>
                </c:pt>
                <c:pt idx="40">
                  <c:v>44.699999999999989</c:v>
                </c:pt>
                <c:pt idx="41">
                  <c:v>43.999999999999986</c:v>
                </c:pt>
                <c:pt idx="42">
                  <c:v>43.299999999999983</c:v>
                </c:pt>
                <c:pt idx="43">
                  <c:v>42.59999999999998</c:v>
                </c:pt>
                <c:pt idx="44">
                  <c:v>41.899999999999984</c:v>
                </c:pt>
                <c:pt idx="45">
                  <c:v>41.199999999999982</c:v>
                </c:pt>
                <c:pt idx="46">
                  <c:v>40.499999999999986</c:v>
                </c:pt>
                <c:pt idx="47">
                  <c:v>39.799999999999983</c:v>
                </c:pt>
                <c:pt idx="48">
                  <c:v>39.09999999999998</c:v>
                </c:pt>
                <c:pt idx="49">
                  <c:v>38.399999999999977</c:v>
                </c:pt>
                <c:pt idx="50">
                  <c:v>37.699999999999982</c:v>
                </c:pt>
                <c:pt idx="51">
                  <c:v>36.999999999999986</c:v>
                </c:pt>
                <c:pt idx="52">
                  <c:v>36.299999999999983</c:v>
                </c:pt>
                <c:pt idx="53">
                  <c:v>35.59999999999998</c:v>
                </c:pt>
                <c:pt idx="54">
                  <c:v>34.899999999999977</c:v>
                </c:pt>
                <c:pt idx="55">
                  <c:v>34.199999999999982</c:v>
                </c:pt>
                <c:pt idx="56">
                  <c:v>33.499999999999979</c:v>
                </c:pt>
                <c:pt idx="57">
                  <c:v>32.799999999999983</c:v>
                </c:pt>
                <c:pt idx="58">
                  <c:v>32.09999999999998</c:v>
                </c:pt>
                <c:pt idx="59">
                  <c:v>31.399999999999977</c:v>
                </c:pt>
                <c:pt idx="60">
                  <c:v>30.699999999999978</c:v>
                </c:pt>
                <c:pt idx="61">
                  <c:v>29.999999999999975</c:v>
                </c:pt>
                <c:pt idx="62">
                  <c:v>29.299999999999976</c:v>
                </c:pt>
                <c:pt idx="63">
                  <c:v>28.599999999999977</c:v>
                </c:pt>
                <c:pt idx="64">
                  <c:v>27.899999999999974</c:v>
                </c:pt>
                <c:pt idx="65">
                  <c:v>27.199999999999974</c:v>
                </c:pt>
                <c:pt idx="66">
                  <c:v>26.499999999999972</c:v>
                </c:pt>
                <c:pt idx="67">
                  <c:v>25.799999999999972</c:v>
                </c:pt>
                <c:pt idx="68">
                  <c:v>25.099999999999973</c:v>
                </c:pt>
                <c:pt idx="69">
                  <c:v>24.39999999999997</c:v>
                </c:pt>
                <c:pt idx="70">
                  <c:v>23.699999999999971</c:v>
                </c:pt>
                <c:pt idx="71">
                  <c:v>22.999999999999972</c:v>
                </c:pt>
                <c:pt idx="72">
                  <c:v>22.299999999999969</c:v>
                </c:pt>
                <c:pt idx="73">
                  <c:v>21.599999999999969</c:v>
                </c:pt>
                <c:pt idx="74">
                  <c:v>20.89999999999997</c:v>
                </c:pt>
                <c:pt idx="75">
                  <c:v>20.199999999999967</c:v>
                </c:pt>
                <c:pt idx="76">
                  <c:v>19.499999999999968</c:v>
                </c:pt>
                <c:pt idx="77">
                  <c:v>18.799999999999969</c:v>
                </c:pt>
                <c:pt idx="78">
                  <c:v>18.099999999999966</c:v>
                </c:pt>
                <c:pt idx="79">
                  <c:v>17.399999999999963</c:v>
                </c:pt>
                <c:pt idx="80">
                  <c:v>16.699999999999967</c:v>
                </c:pt>
                <c:pt idx="81">
                  <c:v>15.999999999999964</c:v>
                </c:pt>
                <c:pt idx="82">
                  <c:v>15.299999999999963</c:v>
                </c:pt>
                <c:pt idx="83">
                  <c:v>14.599999999999962</c:v>
                </c:pt>
                <c:pt idx="84">
                  <c:v>13.899999999999963</c:v>
                </c:pt>
                <c:pt idx="85">
                  <c:v>13.19999999999996</c:v>
                </c:pt>
                <c:pt idx="86">
                  <c:v>12.499999999999961</c:v>
                </c:pt>
                <c:pt idx="87">
                  <c:v>11.799999999999962</c:v>
                </c:pt>
                <c:pt idx="88">
                  <c:v>11.099999999999959</c:v>
                </c:pt>
                <c:pt idx="89">
                  <c:v>10.399999999999959</c:v>
                </c:pt>
                <c:pt idx="90">
                  <c:v>9.6999999999999602</c:v>
                </c:pt>
                <c:pt idx="91">
                  <c:v>8.9999999999999574</c:v>
                </c:pt>
                <c:pt idx="92">
                  <c:v>8.2999999999999581</c:v>
                </c:pt>
                <c:pt idx="93">
                  <c:v>7.5999999999999552</c:v>
                </c:pt>
                <c:pt idx="94">
                  <c:v>6.8999999999999559</c:v>
                </c:pt>
                <c:pt idx="95">
                  <c:v>6.1999999999999567</c:v>
                </c:pt>
                <c:pt idx="96">
                  <c:v>5.4999999999999538</c:v>
                </c:pt>
                <c:pt idx="97">
                  <c:v>4.7999999999999545</c:v>
                </c:pt>
                <c:pt idx="98">
                  <c:v>4.0999999999999552</c:v>
                </c:pt>
                <c:pt idx="99">
                  <c:v>3.3999999999999524</c:v>
                </c:pt>
                <c:pt idx="100">
                  <c:v>2.6999999999999531</c:v>
                </c:pt>
                <c:pt idx="101">
                  <c:v>1.9999999999999503</c:v>
                </c:pt>
                <c:pt idx="102">
                  <c:v>1.299999999999951</c:v>
                </c:pt>
                <c:pt idx="103">
                  <c:v>0.59999999999995168</c:v>
                </c:pt>
                <c:pt idx="104">
                  <c:v>-0.10000000000005116</c:v>
                </c:pt>
                <c:pt idx="105">
                  <c:v>-0.80000000000005045</c:v>
                </c:pt>
                <c:pt idx="106">
                  <c:v>-1.5000000000000497</c:v>
                </c:pt>
                <c:pt idx="107">
                  <c:v>-2.2000000000000526</c:v>
                </c:pt>
                <c:pt idx="108">
                  <c:v>-2.9000000000000554</c:v>
                </c:pt>
                <c:pt idx="109">
                  <c:v>-3.6000000000000512</c:v>
                </c:pt>
                <c:pt idx="110">
                  <c:v>-4.300000000000054</c:v>
                </c:pt>
                <c:pt idx="111">
                  <c:v>-5.0000000000000568</c:v>
                </c:pt>
                <c:pt idx="112">
                  <c:v>-5.7000000000000526</c:v>
                </c:pt>
                <c:pt idx="113">
                  <c:v>-6.4000000000000554</c:v>
                </c:pt>
                <c:pt idx="114">
                  <c:v>-7.1000000000000583</c:v>
                </c:pt>
                <c:pt idx="115">
                  <c:v>-7.800000000000054</c:v>
                </c:pt>
                <c:pt idx="116">
                  <c:v>-8.5000000000000568</c:v>
                </c:pt>
                <c:pt idx="117">
                  <c:v>-9.2000000000000597</c:v>
                </c:pt>
                <c:pt idx="118">
                  <c:v>-9.9000000000000554</c:v>
                </c:pt>
                <c:pt idx="119">
                  <c:v>-10.600000000000058</c:v>
                </c:pt>
                <c:pt idx="120">
                  <c:v>-11.300000000000061</c:v>
                </c:pt>
                <c:pt idx="121">
                  <c:v>-12.000000000000064</c:v>
                </c:pt>
                <c:pt idx="122">
                  <c:v>-12.70000000000006</c:v>
                </c:pt>
                <c:pt idx="123">
                  <c:v>-13.400000000000063</c:v>
                </c:pt>
                <c:pt idx="124">
                  <c:v>-14.100000000000065</c:v>
                </c:pt>
                <c:pt idx="125">
                  <c:v>-14.800000000000061</c:v>
                </c:pt>
                <c:pt idx="126">
                  <c:v>-15.500000000000064</c:v>
                </c:pt>
                <c:pt idx="127">
                  <c:v>-16.200000000000067</c:v>
                </c:pt>
                <c:pt idx="128">
                  <c:v>-16.900000000000063</c:v>
                </c:pt>
                <c:pt idx="129">
                  <c:v>-17.600000000000065</c:v>
                </c:pt>
                <c:pt idx="130">
                  <c:v>-18.300000000000068</c:v>
                </c:pt>
                <c:pt idx="131">
                  <c:v>-19.000000000000064</c:v>
                </c:pt>
                <c:pt idx="132">
                  <c:v>-19.700000000000067</c:v>
                </c:pt>
                <c:pt idx="133">
                  <c:v>-20.40000000000007</c:v>
                </c:pt>
                <c:pt idx="134">
                  <c:v>-21.100000000000065</c:v>
                </c:pt>
                <c:pt idx="135">
                  <c:v>-21.800000000000068</c:v>
                </c:pt>
                <c:pt idx="136">
                  <c:v>-22.500000000000071</c:v>
                </c:pt>
                <c:pt idx="137">
                  <c:v>-23.200000000000074</c:v>
                </c:pt>
                <c:pt idx="138">
                  <c:v>-23.90000000000007</c:v>
                </c:pt>
                <c:pt idx="139">
                  <c:v>-24.600000000000072</c:v>
                </c:pt>
                <c:pt idx="140">
                  <c:v>-25.300000000000075</c:v>
                </c:pt>
                <c:pt idx="141">
                  <c:v>-26.000000000000071</c:v>
                </c:pt>
                <c:pt idx="142">
                  <c:v>-26.700000000000074</c:v>
                </c:pt>
                <c:pt idx="143">
                  <c:v>-27.400000000000077</c:v>
                </c:pt>
                <c:pt idx="144">
                  <c:v>-28.100000000000072</c:v>
                </c:pt>
                <c:pt idx="145">
                  <c:v>-28.800000000000075</c:v>
                </c:pt>
                <c:pt idx="146">
                  <c:v>-29.500000000000078</c:v>
                </c:pt>
                <c:pt idx="147">
                  <c:v>-30.200000000000074</c:v>
                </c:pt>
                <c:pt idx="148">
                  <c:v>-30.900000000000077</c:v>
                </c:pt>
                <c:pt idx="149">
                  <c:v>-31.60000000000008</c:v>
                </c:pt>
                <c:pt idx="150">
                  <c:v>-32.300000000000075</c:v>
                </c:pt>
                <c:pt idx="151">
                  <c:v>-33.000000000000078</c:v>
                </c:pt>
                <c:pt idx="152">
                  <c:v>-33.700000000000081</c:v>
                </c:pt>
                <c:pt idx="153">
                  <c:v>-34.400000000000077</c:v>
                </c:pt>
                <c:pt idx="154">
                  <c:v>-35.10000000000008</c:v>
                </c:pt>
                <c:pt idx="155">
                  <c:v>-35.800000000000082</c:v>
                </c:pt>
                <c:pt idx="156">
                  <c:v>-36.500000000000085</c:v>
                </c:pt>
                <c:pt idx="157">
                  <c:v>-37.200000000000088</c:v>
                </c:pt>
                <c:pt idx="158">
                  <c:v>-37.900000000000077</c:v>
                </c:pt>
                <c:pt idx="159">
                  <c:v>-38.60000000000008</c:v>
                </c:pt>
                <c:pt idx="160">
                  <c:v>-39.300000000000082</c:v>
                </c:pt>
                <c:pt idx="161">
                  <c:v>-40.000000000000099</c:v>
                </c:pt>
                <c:pt idx="162">
                  <c:v>-40.700000000000074</c:v>
                </c:pt>
                <c:pt idx="163">
                  <c:v>-41.400000000000091</c:v>
                </c:pt>
                <c:pt idx="164">
                  <c:v>-42.10000000000008</c:v>
                </c:pt>
                <c:pt idx="165">
                  <c:v>-42.800000000000097</c:v>
                </c:pt>
                <c:pt idx="166">
                  <c:v>-43.500000000000085</c:v>
                </c:pt>
                <c:pt idx="167">
                  <c:v>-44.200000000000102</c:v>
                </c:pt>
                <c:pt idx="168">
                  <c:v>-44.900000000000077</c:v>
                </c:pt>
                <c:pt idx="169">
                  <c:v>-45.600000000000094</c:v>
                </c:pt>
                <c:pt idx="170">
                  <c:v>-46.300000000000082</c:v>
                </c:pt>
                <c:pt idx="171">
                  <c:v>-47.000000000000099</c:v>
                </c:pt>
                <c:pt idx="172">
                  <c:v>-47.700000000000088</c:v>
                </c:pt>
                <c:pt idx="173">
                  <c:v>-48.400000000000105</c:v>
                </c:pt>
                <c:pt idx="174">
                  <c:v>-49.10000000000008</c:v>
                </c:pt>
                <c:pt idx="175">
                  <c:v>-49.800000000000097</c:v>
                </c:pt>
                <c:pt idx="176">
                  <c:v>-50.500000000000085</c:v>
                </c:pt>
                <c:pt idx="177">
                  <c:v>-51.200000000000102</c:v>
                </c:pt>
                <c:pt idx="178">
                  <c:v>-51.900000000000091</c:v>
                </c:pt>
                <c:pt idx="179">
                  <c:v>-52.600000000000108</c:v>
                </c:pt>
                <c:pt idx="180">
                  <c:v>-53.300000000000097</c:v>
                </c:pt>
                <c:pt idx="181">
                  <c:v>-54.000000000000099</c:v>
                </c:pt>
                <c:pt idx="182">
                  <c:v>-54.700000000000088</c:v>
                </c:pt>
                <c:pt idx="183">
                  <c:v>-55.400000000000105</c:v>
                </c:pt>
                <c:pt idx="184">
                  <c:v>-56.100000000000094</c:v>
                </c:pt>
                <c:pt idx="185">
                  <c:v>-56.800000000000111</c:v>
                </c:pt>
                <c:pt idx="186">
                  <c:v>-57.500000000000099</c:v>
                </c:pt>
                <c:pt idx="187">
                  <c:v>-58.200000000000102</c:v>
                </c:pt>
                <c:pt idx="188">
                  <c:v>-58.900000000000091</c:v>
                </c:pt>
                <c:pt idx="189">
                  <c:v>-59.600000000000108</c:v>
                </c:pt>
                <c:pt idx="190">
                  <c:v>-60.300000000000097</c:v>
                </c:pt>
                <c:pt idx="191">
                  <c:v>-61.000000000000114</c:v>
                </c:pt>
                <c:pt idx="192">
                  <c:v>-61.700000000000102</c:v>
                </c:pt>
                <c:pt idx="193">
                  <c:v>-62.400000000000119</c:v>
                </c:pt>
                <c:pt idx="194">
                  <c:v>-63.100000000000094</c:v>
                </c:pt>
                <c:pt idx="195">
                  <c:v>-63.800000000000111</c:v>
                </c:pt>
                <c:pt idx="196">
                  <c:v>-64.500000000000099</c:v>
                </c:pt>
                <c:pt idx="197">
                  <c:v>-65.200000000000117</c:v>
                </c:pt>
                <c:pt idx="198">
                  <c:v>-65.900000000000105</c:v>
                </c:pt>
                <c:pt idx="199">
                  <c:v>-66.600000000000122</c:v>
                </c:pt>
                <c:pt idx="200">
                  <c:v>-67.300000000000097</c:v>
                </c:pt>
                <c:pt idx="201">
                  <c:v>-68.000000000000085</c:v>
                </c:pt>
                <c:pt idx="202">
                  <c:v>-68.700000000000074</c:v>
                </c:pt>
                <c:pt idx="203">
                  <c:v>-69.400000000000063</c:v>
                </c:pt>
                <c:pt idx="204">
                  <c:v>-70.100000000000037</c:v>
                </c:pt>
                <c:pt idx="205">
                  <c:v>-70.800000000000026</c:v>
                </c:pt>
                <c:pt idx="206">
                  <c:v>-71.500000000000014</c:v>
                </c:pt>
                <c:pt idx="207">
                  <c:v>-72.2</c:v>
                </c:pt>
                <c:pt idx="208">
                  <c:v>-72.899999999999977</c:v>
                </c:pt>
                <c:pt idx="209">
                  <c:v>-73.599999999999966</c:v>
                </c:pt>
                <c:pt idx="210">
                  <c:v>-74.299999999999955</c:v>
                </c:pt>
                <c:pt idx="211">
                  <c:v>-74.999999999999943</c:v>
                </c:pt>
                <c:pt idx="212">
                  <c:v>-75.699999999999918</c:v>
                </c:pt>
                <c:pt idx="213">
                  <c:v>-76.399999999999906</c:v>
                </c:pt>
                <c:pt idx="214">
                  <c:v>-77.099999999999895</c:v>
                </c:pt>
                <c:pt idx="215">
                  <c:v>-77.799999999999883</c:v>
                </c:pt>
                <c:pt idx="216">
                  <c:v>-78.499999999999858</c:v>
                </c:pt>
                <c:pt idx="217">
                  <c:v>-79.199999999999847</c:v>
                </c:pt>
                <c:pt idx="218">
                  <c:v>-79.899999999999835</c:v>
                </c:pt>
                <c:pt idx="219">
                  <c:v>-80.599999999999824</c:v>
                </c:pt>
                <c:pt idx="220">
                  <c:v>-81.299999999999798</c:v>
                </c:pt>
                <c:pt idx="221">
                  <c:v>-81.999999999999787</c:v>
                </c:pt>
                <c:pt idx="222">
                  <c:v>-82.699999999999775</c:v>
                </c:pt>
                <c:pt idx="223">
                  <c:v>-83.399999999999764</c:v>
                </c:pt>
                <c:pt idx="224">
                  <c:v>-84.099999999999739</c:v>
                </c:pt>
                <c:pt idx="225">
                  <c:v>-84.799999999999727</c:v>
                </c:pt>
                <c:pt idx="226">
                  <c:v>-85.499999999999716</c:v>
                </c:pt>
                <c:pt idx="227">
                  <c:v>-86.199999999999704</c:v>
                </c:pt>
                <c:pt idx="228">
                  <c:v>-86.899999999999679</c:v>
                </c:pt>
                <c:pt idx="229">
                  <c:v>-87.599999999999667</c:v>
                </c:pt>
                <c:pt idx="230">
                  <c:v>-88.299999999999656</c:v>
                </c:pt>
                <c:pt idx="231">
                  <c:v>-88.999999999999645</c:v>
                </c:pt>
                <c:pt idx="232">
                  <c:v>-89.699999999999619</c:v>
                </c:pt>
                <c:pt idx="233">
                  <c:v>-90.399999999999608</c:v>
                </c:pt>
                <c:pt idx="234">
                  <c:v>-91.099999999999596</c:v>
                </c:pt>
                <c:pt idx="235">
                  <c:v>-91.799999999999585</c:v>
                </c:pt>
                <c:pt idx="236">
                  <c:v>-92.499999999999559</c:v>
                </c:pt>
                <c:pt idx="237">
                  <c:v>-93.199999999999548</c:v>
                </c:pt>
                <c:pt idx="238">
                  <c:v>-93.899999999999537</c:v>
                </c:pt>
                <c:pt idx="239">
                  <c:v>-94.599999999999525</c:v>
                </c:pt>
                <c:pt idx="240">
                  <c:v>-95.2999999999995</c:v>
                </c:pt>
                <c:pt idx="241">
                  <c:v>-95.999999999999488</c:v>
                </c:pt>
                <c:pt idx="242">
                  <c:v>-96.699999999999477</c:v>
                </c:pt>
                <c:pt idx="243">
                  <c:v>-97.399999999999466</c:v>
                </c:pt>
                <c:pt idx="244">
                  <c:v>-98.099999999999454</c:v>
                </c:pt>
                <c:pt idx="245">
                  <c:v>-98.799999999999443</c:v>
                </c:pt>
                <c:pt idx="246">
                  <c:v>-99.499999999999403</c:v>
                </c:pt>
                <c:pt idx="247">
                  <c:v>-100.19999999999939</c:v>
                </c:pt>
                <c:pt idx="248">
                  <c:v>-100.89999999999938</c:v>
                </c:pt>
                <c:pt idx="249">
                  <c:v>-101.59999999999937</c:v>
                </c:pt>
                <c:pt idx="250">
                  <c:v>-102.29999999999936</c:v>
                </c:pt>
                <c:pt idx="251">
                  <c:v>-102.99999999999935</c:v>
                </c:pt>
                <c:pt idx="252">
                  <c:v>-103.69999999999933</c:v>
                </c:pt>
                <c:pt idx="253">
                  <c:v>-104.39999999999932</c:v>
                </c:pt>
                <c:pt idx="254">
                  <c:v>-105.09999999999928</c:v>
                </c:pt>
                <c:pt idx="255">
                  <c:v>-105.79999999999927</c:v>
                </c:pt>
                <c:pt idx="256">
                  <c:v>-106.49999999999926</c:v>
                </c:pt>
                <c:pt idx="257">
                  <c:v>-107.19999999999925</c:v>
                </c:pt>
                <c:pt idx="258">
                  <c:v>-107.89999999999924</c:v>
                </c:pt>
                <c:pt idx="259">
                  <c:v>-108.59999999999923</c:v>
                </c:pt>
                <c:pt idx="260">
                  <c:v>-109.29999999999922</c:v>
                </c:pt>
                <c:pt idx="261">
                  <c:v>-109.9999999999992</c:v>
                </c:pt>
                <c:pt idx="262">
                  <c:v>-110.69999999999916</c:v>
                </c:pt>
                <c:pt idx="263">
                  <c:v>-111.39999999999915</c:v>
                </c:pt>
                <c:pt idx="264">
                  <c:v>-112.09999999999914</c:v>
                </c:pt>
                <c:pt idx="265">
                  <c:v>-112.79999999999913</c:v>
                </c:pt>
                <c:pt idx="266">
                  <c:v>-113.49999999999912</c:v>
                </c:pt>
                <c:pt idx="267">
                  <c:v>-114.19999999999911</c:v>
                </c:pt>
                <c:pt idx="268">
                  <c:v>-114.8999999999991</c:v>
                </c:pt>
                <c:pt idx="269">
                  <c:v>-115.59999999999908</c:v>
                </c:pt>
                <c:pt idx="270">
                  <c:v>-116.29999999999905</c:v>
                </c:pt>
                <c:pt idx="271">
                  <c:v>-116.99999999999903</c:v>
                </c:pt>
                <c:pt idx="272">
                  <c:v>-117.69999999999902</c:v>
                </c:pt>
                <c:pt idx="273">
                  <c:v>-118.39999999999901</c:v>
                </c:pt>
                <c:pt idx="274">
                  <c:v>-119.099999999999</c:v>
                </c:pt>
                <c:pt idx="275">
                  <c:v>-119.79999999999899</c:v>
                </c:pt>
                <c:pt idx="276">
                  <c:v>-120.49999999999898</c:v>
                </c:pt>
                <c:pt idx="277">
                  <c:v>-121.19999999999897</c:v>
                </c:pt>
                <c:pt idx="278">
                  <c:v>-121.89999999999893</c:v>
                </c:pt>
                <c:pt idx="279">
                  <c:v>-122.59999999999891</c:v>
                </c:pt>
                <c:pt idx="280">
                  <c:v>-123.2999999999989</c:v>
                </c:pt>
                <c:pt idx="281">
                  <c:v>-123.99999999999889</c:v>
                </c:pt>
                <c:pt idx="282">
                  <c:v>-124.69999999999888</c:v>
                </c:pt>
                <c:pt idx="283">
                  <c:v>-125.39999999999887</c:v>
                </c:pt>
                <c:pt idx="284">
                  <c:v>-126.09999999999886</c:v>
                </c:pt>
                <c:pt idx="285">
                  <c:v>-126.79999999999885</c:v>
                </c:pt>
                <c:pt idx="286">
                  <c:v>-127.49999999999881</c:v>
                </c:pt>
                <c:pt idx="287">
                  <c:v>-128.19999999999879</c:v>
                </c:pt>
                <c:pt idx="288">
                  <c:v>-128.89999999999878</c:v>
                </c:pt>
                <c:pt idx="289">
                  <c:v>-129.59999999999877</c:v>
                </c:pt>
                <c:pt idx="290">
                  <c:v>-130.29999999999876</c:v>
                </c:pt>
                <c:pt idx="291">
                  <c:v>-130.99999999999875</c:v>
                </c:pt>
                <c:pt idx="292">
                  <c:v>-131.69999999999874</c:v>
                </c:pt>
                <c:pt idx="293">
                  <c:v>-132.39999999999873</c:v>
                </c:pt>
                <c:pt idx="294">
                  <c:v>-133.09999999999869</c:v>
                </c:pt>
                <c:pt idx="295">
                  <c:v>-133.79999999999868</c:v>
                </c:pt>
                <c:pt idx="296">
                  <c:v>-134.49999999999866</c:v>
                </c:pt>
                <c:pt idx="297">
                  <c:v>-135.19999999999865</c:v>
                </c:pt>
                <c:pt idx="298">
                  <c:v>-135.89999999999864</c:v>
                </c:pt>
                <c:pt idx="299">
                  <c:v>-136.59999999999863</c:v>
                </c:pt>
                <c:pt idx="300">
                  <c:v>-137.29999999999862</c:v>
                </c:pt>
                <c:pt idx="301">
                  <c:v>-137.99999999999861</c:v>
                </c:pt>
                <c:pt idx="302">
                  <c:v>-138.69999999999857</c:v>
                </c:pt>
                <c:pt idx="303">
                  <c:v>-139.39999999999856</c:v>
                </c:pt>
                <c:pt idx="304">
                  <c:v>-140.09999999999854</c:v>
                </c:pt>
                <c:pt idx="305">
                  <c:v>-140.79999999999853</c:v>
                </c:pt>
                <c:pt idx="306">
                  <c:v>-141.49999999999852</c:v>
                </c:pt>
                <c:pt idx="307">
                  <c:v>-142.19999999999851</c:v>
                </c:pt>
                <c:pt idx="308">
                  <c:v>-142.8999999999985</c:v>
                </c:pt>
                <c:pt idx="309">
                  <c:v>-143.59999999999849</c:v>
                </c:pt>
                <c:pt idx="310">
                  <c:v>-144.29999999999845</c:v>
                </c:pt>
                <c:pt idx="311">
                  <c:v>-144.99999999999844</c:v>
                </c:pt>
                <c:pt idx="312">
                  <c:v>-145.69999999999843</c:v>
                </c:pt>
                <c:pt idx="313">
                  <c:v>-146.39999999999841</c:v>
                </c:pt>
                <c:pt idx="314">
                  <c:v>-147.0999999999984</c:v>
                </c:pt>
                <c:pt idx="315">
                  <c:v>-147.79999999999839</c:v>
                </c:pt>
                <c:pt idx="316">
                  <c:v>-148.49999999999838</c:v>
                </c:pt>
                <c:pt idx="317">
                  <c:v>-149.19999999999837</c:v>
                </c:pt>
                <c:pt idx="318">
                  <c:v>-149.89999999999833</c:v>
                </c:pt>
                <c:pt idx="319">
                  <c:v>-150.59999999999832</c:v>
                </c:pt>
                <c:pt idx="320">
                  <c:v>-151.29999999999831</c:v>
                </c:pt>
                <c:pt idx="321">
                  <c:v>-151.99999999999829</c:v>
                </c:pt>
                <c:pt idx="322">
                  <c:v>-152.69999999999828</c:v>
                </c:pt>
                <c:pt idx="323">
                  <c:v>-153.39999999999827</c:v>
                </c:pt>
                <c:pt idx="324">
                  <c:v>-154.09999999999826</c:v>
                </c:pt>
                <c:pt idx="325">
                  <c:v>-154.79999999999825</c:v>
                </c:pt>
                <c:pt idx="326">
                  <c:v>-155.49999999999821</c:v>
                </c:pt>
                <c:pt idx="327">
                  <c:v>-156.1999999999982</c:v>
                </c:pt>
                <c:pt idx="328">
                  <c:v>-156.89999999999819</c:v>
                </c:pt>
                <c:pt idx="329">
                  <c:v>-157.59999999999818</c:v>
                </c:pt>
                <c:pt idx="330">
                  <c:v>-158.29999999999816</c:v>
                </c:pt>
                <c:pt idx="331">
                  <c:v>-158.99999999999815</c:v>
                </c:pt>
                <c:pt idx="332">
                  <c:v>-159.69999999999814</c:v>
                </c:pt>
                <c:pt idx="333">
                  <c:v>-160.39999999999813</c:v>
                </c:pt>
                <c:pt idx="334">
                  <c:v>-161.09999999999809</c:v>
                </c:pt>
                <c:pt idx="335">
                  <c:v>-161.79999999999808</c:v>
                </c:pt>
                <c:pt idx="336">
                  <c:v>-162.49999999999807</c:v>
                </c:pt>
                <c:pt idx="337">
                  <c:v>-163.19999999999806</c:v>
                </c:pt>
                <c:pt idx="338">
                  <c:v>-163.89999999999804</c:v>
                </c:pt>
                <c:pt idx="339">
                  <c:v>-164.59999999999803</c:v>
                </c:pt>
                <c:pt idx="340">
                  <c:v>-165.29999999999802</c:v>
                </c:pt>
                <c:pt idx="341">
                  <c:v>-165.99999999999801</c:v>
                </c:pt>
                <c:pt idx="342">
                  <c:v>-166.69999999999797</c:v>
                </c:pt>
                <c:pt idx="343">
                  <c:v>-167.39999999999796</c:v>
                </c:pt>
                <c:pt idx="344">
                  <c:v>-168.09999999999795</c:v>
                </c:pt>
                <c:pt idx="345">
                  <c:v>-168.79999999999794</c:v>
                </c:pt>
                <c:pt idx="346">
                  <c:v>-169.49999999999793</c:v>
                </c:pt>
                <c:pt idx="347">
                  <c:v>-170.19999999999791</c:v>
                </c:pt>
                <c:pt idx="348">
                  <c:v>-170.8999999999979</c:v>
                </c:pt>
                <c:pt idx="349">
                  <c:v>-171.59999999999789</c:v>
                </c:pt>
                <c:pt idx="350">
                  <c:v>-172.29999999999785</c:v>
                </c:pt>
                <c:pt idx="351">
                  <c:v>-172.99999999999784</c:v>
                </c:pt>
                <c:pt idx="352">
                  <c:v>-173.69999999999783</c:v>
                </c:pt>
                <c:pt idx="353">
                  <c:v>-174.39999999999782</c:v>
                </c:pt>
                <c:pt idx="354">
                  <c:v>-175.09999999999781</c:v>
                </c:pt>
                <c:pt idx="355">
                  <c:v>-175.79999999999779</c:v>
                </c:pt>
                <c:pt idx="356">
                  <c:v>-176.49999999999778</c:v>
                </c:pt>
                <c:pt idx="357">
                  <c:v>-177.19999999999777</c:v>
                </c:pt>
                <c:pt idx="358">
                  <c:v>-177.89999999999773</c:v>
                </c:pt>
                <c:pt idx="359">
                  <c:v>-178.59999999999772</c:v>
                </c:pt>
                <c:pt idx="360">
                  <c:v>-179.29999999999771</c:v>
                </c:pt>
                <c:pt idx="361">
                  <c:v>-179.9999999999977</c:v>
                </c:pt>
                <c:pt idx="362">
                  <c:v>-180.69999999999769</c:v>
                </c:pt>
                <c:pt idx="363">
                  <c:v>-181.39999999999768</c:v>
                </c:pt>
                <c:pt idx="364">
                  <c:v>-182.09999999999766</c:v>
                </c:pt>
                <c:pt idx="365">
                  <c:v>-182.79999999999765</c:v>
                </c:pt>
                <c:pt idx="366">
                  <c:v>-183.49999999999761</c:v>
                </c:pt>
                <c:pt idx="367">
                  <c:v>-184.1999999999976</c:v>
                </c:pt>
                <c:pt idx="368">
                  <c:v>-184.89999999999759</c:v>
                </c:pt>
                <c:pt idx="369">
                  <c:v>-185.59999999999758</c:v>
                </c:pt>
                <c:pt idx="370">
                  <c:v>-186.29999999999757</c:v>
                </c:pt>
                <c:pt idx="371">
                  <c:v>-186.99999999999756</c:v>
                </c:pt>
                <c:pt idx="372">
                  <c:v>-187.69999999999754</c:v>
                </c:pt>
                <c:pt idx="373">
                  <c:v>-188.39999999999753</c:v>
                </c:pt>
                <c:pt idx="374">
                  <c:v>-189.09999999999749</c:v>
                </c:pt>
                <c:pt idx="375">
                  <c:v>-189.79999999999748</c:v>
                </c:pt>
                <c:pt idx="376">
                  <c:v>-190.49999999999747</c:v>
                </c:pt>
                <c:pt idx="377">
                  <c:v>-191.19999999999746</c:v>
                </c:pt>
                <c:pt idx="378">
                  <c:v>-191.89999999999745</c:v>
                </c:pt>
                <c:pt idx="379">
                  <c:v>-192.59999999999744</c:v>
                </c:pt>
                <c:pt idx="380">
                  <c:v>-193.29999999999742</c:v>
                </c:pt>
                <c:pt idx="381">
                  <c:v>-193.99999999999741</c:v>
                </c:pt>
                <c:pt idx="382">
                  <c:v>-194.69999999999737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224024"/>
        <c:axId val="475224416"/>
      </c:scatterChart>
      <c:valAx>
        <c:axId val="475224024"/>
        <c:scaling>
          <c:orientation val="minMax"/>
          <c:max val="2.5"/>
          <c:min val="-0.5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5224416"/>
        <c:crosses val="autoZero"/>
        <c:crossBetween val="midCat"/>
      </c:valAx>
      <c:valAx>
        <c:axId val="475224416"/>
        <c:scaling>
          <c:orientation val="minMax"/>
          <c:max val="60"/>
          <c:min val="-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5224024"/>
        <c:crosses val="autoZero"/>
        <c:crossBetween val="midCat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41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25400">
          <a:solidFill>
            <a:srgbClr val="FF00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082737130977896"/>
          <c:y val="2.4691432446688269E-2"/>
          <c:w val="0.37781989564355434"/>
          <c:h val="6.79014392283927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5E7676" mc:Ignorable="a14" a14:legacySpreadsheetColorIndex="27">
            <a:gamma/>
            <a:shade val="46275"/>
            <a:invGamma/>
          </a:srgbClr>
        </a:gs>
        <a:gs pos="50000">
          <a:srgbClr xmlns:mc="http://schemas.openxmlformats.org/markup-compatibility/2006" xmlns:a14="http://schemas.microsoft.com/office/drawing/2010/main" val="CCFFFF" mc:Ignorable="a14" a14:legacySpreadsheetColorIndex="27"/>
        </a:gs>
        <a:gs pos="100000">
          <a:srgbClr xmlns:mc="http://schemas.openxmlformats.org/markup-compatibility/2006" xmlns:a14="http://schemas.microsoft.com/office/drawing/2010/main" val="5E7676" mc:Ignorable="a14" a14:legacySpreadsheetColorIndex="27">
            <a:gamma/>
            <a:shade val="46275"/>
            <a:invGamma/>
          </a:srgbClr>
        </a:gs>
      </a:gsLst>
      <a:lin ang="5400000" scaled="1"/>
    </a:gra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CCFFFF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irr vs di/dt</a:t>
            </a:r>
          </a:p>
        </c:rich>
      </c:tx>
      <c:layout>
        <c:manualLayout>
          <c:xMode val="edge"/>
          <c:yMode val="edge"/>
          <c:x val="0.39118562539176943"/>
          <c:y val="3.8961203671214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94796226100384"/>
          <c:y val="0.27705744832863372"/>
          <c:w val="0.53168187113106691"/>
          <c:h val="0.528140760876458"/>
        </c:manualLayout>
      </c:layout>
      <c:scatterChart>
        <c:scatterStyle val="smoothMarker"/>
        <c:varyColors val="0"/>
        <c:ser>
          <c:idx val="0"/>
          <c:order val="0"/>
          <c:tx>
            <c:v>10A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AnimRampe!$L$11:$L$23</c:f>
              <c:numCache>
                <c:formatCode>General</c:formatCode>
                <c:ptCount val="13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95</c:v>
                </c:pt>
                <c:pt idx="8">
                  <c:v>105</c:v>
                </c:pt>
                <c:pt idx="9">
                  <c:v>115</c:v>
                </c:pt>
                <c:pt idx="10">
                  <c:v>125</c:v>
                </c:pt>
                <c:pt idx="11">
                  <c:v>135</c:v>
                </c:pt>
                <c:pt idx="12">
                  <c:v>145</c:v>
                </c:pt>
              </c:numCache>
            </c:numRef>
          </c:xVal>
          <c:yVal>
            <c:numRef>
              <c:f>AnimRampe!$M$11:$M$23</c:f>
              <c:numCache>
                <c:formatCode>General</c:formatCode>
                <c:ptCount val="13"/>
                <c:pt idx="0">
                  <c:v>11.25</c:v>
                </c:pt>
                <c:pt idx="1">
                  <c:v>14.15</c:v>
                </c:pt>
                <c:pt idx="2">
                  <c:v>17</c:v>
                </c:pt>
                <c:pt idx="3">
                  <c:v>19.149999999999999</c:v>
                </c:pt>
                <c:pt idx="4">
                  <c:v>21.2</c:v>
                </c:pt>
                <c:pt idx="5">
                  <c:v>23</c:v>
                </c:pt>
                <c:pt idx="6">
                  <c:v>24.85</c:v>
                </c:pt>
                <c:pt idx="7">
                  <c:v>27.05</c:v>
                </c:pt>
                <c:pt idx="8">
                  <c:v>28.85</c:v>
                </c:pt>
                <c:pt idx="9">
                  <c:v>30.25</c:v>
                </c:pt>
                <c:pt idx="10">
                  <c:v>31.25</c:v>
                </c:pt>
                <c:pt idx="11">
                  <c:v>33.200000000000003</c:v>
                </c:pt>
                <c:pt idx="12">
                  <c:v>34.950000000000003</c:v>
                </c:pt>
              </c:numCache>
            </c:numRef>
          </c:yVal>
          <c:smooth val="1"/>
        </c:ser>
        <c:ser>
          <c:idx val="1"/>
          <c:order val="1"/>
          <c:tx>
            <c:v>20A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AnimRampe!$L$11:$L$23</c:f>
              <c:numCache>
                <c:formatCode>General</c:formatCode>
                <c:ptCount val="13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95</c:v>
                </c:pt>
                <c:pt idx="8">
                  <c:v>105</c:v>
                </c:pt>
                <c:pt idx="9">
                  <c:v>115</c:v>
                </c:pt>
                <c:pt idx="10">
                  <c:v>125</c:v>
                </c:pt>
                <c:pt idx="11">
                  <c:v>135</c:v>
                </c:pt>
                <c:pt idx="12">
                  <c:v>145</c:v>
                </c:pt>
              </c:numCache>
            </c:numRef>
          </c:xVal>
          <c:yVal>
            <c:numRef>
              <c:f>AnimRampe!$P$11:$P$23</c:f>
              <c:numCache>
                <c:formatCode>General</c:formatCode>
                <c:ptCount val="13"/>
                <c:pt idx="0">
                  <c:v>13.25</c:v>
                </c:pt>
                <c:pt idx="1">
                  <c:v>17.45</c:v>
                </c:pt>
                <c:pt idx="2">
                  <c:v>20.95</c:v>
                </c:pt>
                <c:pt idx="3">
                  <c:v>24</c:v>
                </c:pt>
                <c:pt idx="4">
                  <c:v>26.8</c:v>
                </c:pt>
                <c:pt idx="5">
                  <c:v>30.25</c:v>
                </c:pt>
                <c:pt idx="6">
                  <c:v>32.700000000000003</c:v>
                </c:pt>
                <c:pt idx="7">
                  <c:v>35.1</c:v>
                </c:pt>
                <c:pt idx="8">
                  <c:v>37.75</c:v>
                </c:pt>
                <c:pt idx="9">
                  <c:v>39.799999999999997</c:v>
                </c:pt>
                <c:pt idx="10">
                  <c:v>41.25</c:v>
                </c:pt>
                <c:pt idx="11">
                  <c:v>43.45</c:v>
                </c:pt>
                <c:pt idx="12">
                  <c:v>45.25</c:v>
                </c:pt>
              </c:numCache>
            </c:numRef>
          </c:yVal>
          <c:smooth val="1"/>
        </c:ser>
        <c:ser>
          <c:idx val="2"/>
          <c:order val="2"/>
          <c:tx>
            <c:v>30A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AnimRampe!$L$11:$L$23</c:f>
              <c:numCache>
                <c:formatCode>General</c:formatCode>
                <c:ptCount val="13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95</c:v>
                </c:pt>
                <c:pt idx="8">
                  <c:v>105</c:v>
                </c:pt>
                <c:pt idx="9">
                  <c:v>115</c:v>
                </c:pt>
                <c:pt idx="10">
                  <c:v>125</c:v>
                </c:pt>
                <c:pt idx="11">
                  <c:v>135</c:v>
                </c:pt>
                <c:pt idx="12">
                  <c:v>145</c:v>
                </c:pt>
              </c:numCache>
            </c:numRef>
          </c:xVal>
          <c:yVal>
            <c:numRef>
              <c:f>AnimRampe!$S$11:$S$23</c:f>
              <c:numCache>
                <c:formatCode>General</c:formatCode>
                <c:ptCount val="13"/>
                <c:pt idx="0">
                  <c:v>14</c:v>
                </c:pt>
                <c:pt idx="1">
                  <c:v>18.649999999999999</c:v>
                </c:pt>
                <c:pt idx="2">
                  <c:v>23.1</c:v>
                </c:pt>
                <c:pt idx="3">
                  <c:v>26.650000000000048</c:v>
                </c:pt>
                <c:pt idx="4">
                  <c:v>30.45</c:v>
                </c:pt>
                <c:pt idx="5">
                  <c:v>33.75</c:v>
                </c:pt>
                <c:pt idx="6">
                  <c:v>37.15</c:v>
                </c:pt>
                <c:pt idx="7">
                  <c:v>40.299999999999997</c:v>
                </c:pt>
                <c:pt idx="8">
                  <c:v>42.45</c:v>
                </c:pt>
                <c:pt idx="9">
                  <c:v>45.9</c:v>
                </c:pt>
                <c:pt idx="10">
                  <c:v>48.75</c:v>
                </c:pt>
                <c:pt idx="11">
                  <c:v>51</c:v>
                </c:pt>
                <c:pt idx="12">
                  <c:v>52.65</c:v>
                </c:pt>
              </c:numCache>
            </c:numRef>
          </c:yVal>
          <c:smooth val="1"/>
        </c:ser>
        <c:ser>
          <c:idx val="3"/>
          <c:order val="3"/>
          <c:tx>
            <c:v>pt courant</c:v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FF6600"/>
              </a:solidFill>
              <a:ln w="6350">
                <a:noFill/>
              </a:ln>
            </c:spPr>
          </c:marker>
          <c:xVal>
            <c:numRef>
              <c:f>AnimRampe!$A$10:$A$10</c:f>
              <c:numCache>
                <c:formatCode>General</c:formatCode>
                <c:ptCount val="1"/>
                <c:pt idx="0">
                  <c:v>70</c:v>
                </c:pt>
              </c:numCache>
            </c:numRef>
          </c:xVal>
          <c:yVal>
            <c:numRef>
              <c:f>AnimRampe!$B$10:$B$10</c:f>
              <c:numCache>
                <c:formatCode>General</c:formatCode>
                <c:ptCount val="1"/>
                <c:pt idx="0">
                  <c:v>32.30000000000004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847944"/>
        <c:axId val="477848336"/>
      </c:scatterChart>
      <c:valAx>
        <c:axId val="477847944"/>
        <c:scaling>
          <c:logBase val="10"/>
          <c:orientation val="minMax"/>
          <c:max val="1000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7848336"/>
        <c:crosses val="autoZero"/>
        <c:crossBetween val="midCat"/>
      </c:valAx>
      <c:valAx>
        <c:axId val="477848336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7847944"/>
        <c:crosses val="autoZero"/>
        <c:crossBetween val="midCat"/>
        <c:majorUnit val="1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41">
                <a:gamma/>
                <a:tint val="0"/>
                <a:invGamma/>
              </a:srgbClr>
            </a:gs>
          </a:gsLst>
          <a:lin ang="5400000" scaled="1"/>
        </a:gradFill>
        <a:ln w="25400">
          <a:solidFill>
            <a:srgbClr val="FF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01019878346351"/>
          <c:y val="0.35930887830119684"/>
          <c:w val="0.25895386469596005"/>
          <c:h val="0.367966923561466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5E7676" mc:Ignorable="a14" a14:legacySpreadsheetColorIndex="27">
            <a:gamma/>
            <a:shade val="46275"/>
            <a:invGamma/>
          </a:srgbClr>
        </a:gs>
        <a:gs pos="50000">
          <a:srgbClr xmlns:mc="http://schemas.openxmlformats.org/markup-compatibility/2006" xmlns:a14="http://schemas.microsoft.com/office/drawing/2010/main" val="CCFFFF" mc:Ignorable="a14" a14:legacySpreadsheetColorIndex="27"/>
        </a:gs>
        <a:gs pos="100000">
          <a:srgbClr xmlns:mc="http://schemas.openxmlformats.org/markup-compatibility/2006" xmlns:a14="http://schemas.microsoft.com/office/drawing/2010/main" val="5E7676" mc:Ignorable="a14" a14:legacySpreadsheetColorIndex="27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CCFFFF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trr vs di/dt</a:t>
            </a:r>
          </a:p>
        </c:rich>
      </c:tx>
      <c:layout>
        <c:manualLayout>
          <c:xMode val="edge"/>
          <c:yMode val="edge"/>
          <c:x val="0.39837503804369401"/>
          <c:y val="3.8961203671214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24150798586759"/>
          <c:y val="0.27272842569849881"/>
          <c:w val="0.53116671739159205"/>
          <c:h val="0.53679880613672781"/>
        </c:manualLayout>
      </c:layout>
      <c:scatterChart>
        <c:scatterStyle val="smoothMarker"/>
        <c:varyColors val="0"/>
        <c:ser>
          <c:idx val="0"/>
          <c:order val="0"/>
          <c:tx>
            <c:v>10A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AnimRampe!$L$11:$L$23</c:f>
              <c:numCache>
                <c:formatCode>General</c:formatCode>
                <c:ptCount val="13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95</c:v>
                </c:pt>
                <c:pt idx="8">
                  <c:v>105</c:v>
                </c:pt>
                <c:pt idx="9">
                  <c:v>115</c:v>
                </c:pt>
                <c:pt idx="10">
                  <c:v>125</c:v>
                </c:pt>
                <c:pt idx="11">
                  <c:v>135</c:v>
                </c:pt>
                <c:pt idx="12">
                  <c:v>145</c:v>
                </c:pt>
              </c:numCache>
            </c:numRef>
          </c:xVal>
          <c:yVal>
            <c:numRef>
              <c:f>AnimRampe!$N$11:$N$23</c:f>
              <c:numCache>
                <c:formatCode>General</c:formatCode>
                <c:ptCount val="13"/>
                <c:pt idx="0">
                  <c:v>0.45</c:v>
                </c:pt>
                <c:pt idx="1">
                  <c:v>0.40428571428571469</c:v>
                </c:pt>
                <c:pt idx="2">
                  <c:v>0.3777777777777781</c:v>
                </c:pt>
                <c:pt idx="3">
                  <c:v>0.34818181818181848</c:v>
                </c:pt>
                <c:pt idx="4">
                  <c:v>0.32615384615384641</c:v>
                </c:pt>
                <c:pt idx="5">
                  <c:v>0.30666666666666687</c:v>
                </c:pt>
                <c:pt idx="6">
                  <c:v>0.29235294117647082</c:v>
                </c:pt>
                <c:pt idx="7">
                  <c:v>0.28473684210526334</c:v>
                </c:pt>
                <c:pt idx="8">
                  <c:v>0.27476190476190493</c:v>
                </c:pt>
                <c:pt idx="9">
                  <c:v>0.26304347826086971</c:v>
                </c:pt>
                <c:pt idx="10">
                  <c:v>0.25</c:v>
                </c:pt>
                <c:pt idx="11">
                  <c:v>0.24592592592592605</c:v>
                </c:pt>
                <c:pt idx="12">
                  <c:v>0.2410344827586208</c:v>
                </c:pt>
              </c:numCache>
            </c:numRef>
          </c:yVal>
          <c:smooth val="1"/>
        </c:ser>
        <c:ser>
          <c:idx val="1"/>
          <c:order val="1"/>
          <c:tx>
            <c:v>20A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AnimRampe!$L$11:$L$23</c:f>
              <c:numCache>
                <c:formatCode>General</c:formatCode>
                <c:ptCount val="13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95</c:v>
                </c:pt>
                <c:pt idx="8">
                  <c:v>105</c:v>
                </c:pt>
                <c:pt idx="9">
                  <c:v>115</c:v>
                </c:pt>
                <c:pt idx="10">
                  <c:v>125</c:v>
                </c:pt>
                <c:pt idx="11">
                  <c:v>135</c:v>
                </c:pt>
                <c:pt idx="12">
                  <c:v>145</c:v>
                </c:pt>
              </c:numCache>
            </c:numRef>
          </c:xVal>
          <c:yVal>
            <c:numRef>
              <c:f>AnimRampe!$Q$11:$Q$23</c:f>
              <c:numCache>
                <c:formatCode>General</c:formatCode>
                <c:ptCount val="13"/>
                <c:pt idx="0">
                  <c:v>0.53000000000000091</c:v>
                </c:pt>
                <c:pt idx="1">
                  <c:v>0.49857142857142933</c:v>
                </c:pt>
                <c:pt idx="2">
                  <c:v>0.46555555555555617</c:v>
                </c:pt>
                <c:pt idx="3">
                  <c:v>0.4363636363636369</c:v>
                </c:pt>
                <c:pt idx="4">
                  <c:v>0.41230769230769271</c:v>
                </c:pt>
                <c:pt idx="5">
                  <c:v>0.40333333333333371</c:v>
                </c:pt>
                <c:pt idx="6">
                  <c:v>0.38470588235294151</c:v>
                </c:pt>
                <c:pt idx="7">
                  <c:v>0.36947368421052662</c:v>
                </c:pt>
                <c:pt idx="8">
                  <c:v>0.3595238095238098</c:v>
                </c:pt>
                <c:pt idx="9">
                  <c:v>0.34608695652173938</c:v>
                </c:pt>
                <c:pt idx="10">
                  <c:v>0.33</c:v>
                </c:pt>
                <c:pt idx="11">
                  <c:v>0.32185185185185211</c:v>
                </c:pt>
                <c:pt idx="12">
                  <c:v>0.31206896551724161</c:v>
                </c:pt>
              </c:numCache>
            </c:numRef>
          </c:yVal>
          <c:smooth val="1"/>
        </c:ser>
        <c:ser>
          <c:idx val="2"/>
          <c:order val="2"/>
          <c:tx>
            <c:v>30A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AnimRampe!$L$11:$L$23</c:f>
              <c:numCache>
                <c:formatCode>General</c:formatCode>
                <c:ptCount val="13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95</c:v>
                </c:pt>
                <c:pt idx="8">
                  <c:v>105</c:v>
                </c:pt>
                <c:pt idx="9">
                  <c:v>115</c:v>
                </c:pt>
                <c:pt idx="10">
                  <c:v>125</c:v>
                </c:pt>
                <c:pt idx="11">
                  <c:v>135</c:v>
                </c:pt>
                <c:pt idx="12">
                  <c:v>145</c:v>
                </c:pt>
              </c:numCache>
            </c:numRef>
          </c:xVal>
          <c:yVal>
            <c:numRef>
              <c:f>AnimRampe!$T$11:$T$23</c:f>
              <c:numCache>
                <c:formatCode>General</c:formatCode>
                <c:ptCount val="13"/>
                <c:pt idx="0">
                  <c:v>0.56000000000000139</c:v>
                </c:pt>
                <c:pt idx="1">
                  <c:v>0.53285714285714392</c:v>
                </c:pt>
                <c:pt idx="2">
                  <c:v>0.5133333333333342</c:v>
                </c:pt>
                <c:pt idx="3">
                  <c:v>0.48454545454545528</c:v>
                </c:pt>
                <c:pt idx="4">
                  <c:v>0.46846153846153904</c:v>
                </c:pt>
                <c:pt idx="5">
                  <c:v>0.45</c:v>
                </c:pt>
                <c:pt idx="6">
                  <c:v>0.43705882352941222</c:v>
                </c:pt>
                <c:pt idx="7">
                  <c:v>0.42421052631578993</c:v>
                </c:pt>
                <c:pt idx="8">
                  <c:v>0.40428571428571469</c:v>
                </c:pt>
                <c:pt idx="9">
                  <c:v>0.39913043478260901</c:v>
                </c:pt>
                <c:pt idx="10">
                  <c:v>0.39</c:v>
                </c:pt>
                <c:pt idx="11">
                  <c:v>0.3777777777777781</c:v>
                </c:pt>
                <c:pt idx="12">
                  <c:v>0.36310344827586238</c:v>
                </c:pt>
              </c:numCache>
            </c:numRef>
          </c:yVal>
          <c:smooth val="1"/>
        </c:ser>
        <c:ser>
          <c:idx val="3"/>
          <c:order val="3"/>
          <c:tx>
            <c:v>pt courant</c:v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FF6600"/>
              </a:solidFill>
              <a:ln w="6350">
                <a:noFill/>
              </a:ln>
            </c:spPr>
          </c:marker>
          <c:xVal>
            <c:numRef>
              <c:f>AnimRampe!$A$10:$A$10</c:f>
              <c:numCache>
                <c:formatCode>General</c:formatCode>
                <c:ptCount val="1"/>
                <c:pt idx="0">
                  <c:v>70</c:v>
                </c:pt>
              </c:numCache>
            </c:numRef>
          </c:xVal>
          <c:yVal>
            <c:numRef>
              <c:f>AnimRampe!$C$10:$C$10</c:f>
              <c:numCache>
                <c:formatCode>General</c:formatCode>
                <c:ptCount val="1"/>
                <c:pt idx="0">
                  <c:v>0.46142857142857202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849120"/>
        <c:axId val="477849512"/>
      </c:scatterChart>
      <c:valAx>
        <c:axId val="477849120"/>
        <c:scaling>
          <c:logBase val="10"/>
          <c:orientation val="minMax"/>
          <c:max val="1000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7849512"/>
        <c:crosses val="autoZero"/>
        <c:crossBetween val="midCat"/>
      </c:valAx>
      <c:valAx>
        <c:axId val="477849512"/>
        <c:scaling>
          <c:orientation val="minMax"/>
          <c:max val="0.6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7849120"/>
        <c:crosses val="autoZero"/>
        <c:crossBetween val="midCat"/>
        <c:maj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41">
                <a:gamma/>
                <a:tint val="0"/>
                <a:invGamma/>
              </a:srgbClr>
            </a:gs>
          </a:gsLst>
          <a:lin ang="5400000" scaled="1"/>
        </a:gradFill>
        <a:ln w="25400">
          <a:solidFill>
            <a:srgbClr val="FF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357915073242385"/>
          <c:y val="0.35930887830119684"/>
          <c:w val="0.25474322160617169"/>
          <c:h val="0.367966923561466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5E7676" mc:Ignorable="a14" a14:legacySpreadsheetColorIndex="27">
            <a:gamma/>
            <a:shade val="46275"/>
            <a:invGamma/>
          </a:srgbClr>
        </a:gs>
        <a:gs pos="50000">
          <a:srgbClr xmlns:mc="http://schemas.openxmlformats.org/markup-compatibility/2006" xmlns:a14="http://schemas.microsoft.com/office/drawing/2010/main" val="CCFFFF" mc:Ignorable="a14" a14:legacySpreadsheetColorIndex="27"/>
        </a:gs>
        <a:gs pos="100000">
          <a:srgbClr xmlns:mc="http://schemas.openxmlformats.org/markup-compatibility/2006" xmlns:a14="http://schemas.microsoft.com/office/drawing/2010/main" val="5E7676" mc:Ignorable="a14" a14:legacySpreadsheetColorIndex="27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trlProps/ctrlProp1.xml><?xml version="1.0" encoding="utf-8"?>
<formControlPr xmlns="http://schemas.microsoft.com/office/spreadsheetml/2009/9/main" objectType="Scroll" dx="15" fmlaLink="$C$8" horiz="1" max="40" page="10" val="28"/>
</file>

<file path=xl/ctrlProps/ctrlProp2.xml><?xml version="1.0" encoding="utf-8"?>
<formControlPr xmlns="http://schemas.microsoft.com/office/spreadsheetml/2009/9/main" objectType="Scroll" dx="15" fmlaLink="$C$9" horiz="1" max="20" page="10" val="20"/>
</file>

<file path=xl/ctrlProps/ctrlProp3.xml><?xml version="1.0" encoding="utf-8"?>
<formControlPr xmlns="http://schemas.microsoft.com/office/spreadsheetml/2009/9/main" objectType="Scroll" dx="15" fmlaLink="$C$7" horiz="1" max="25" page="10" val="9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10</xdr:col>
      <xdr:colOff>438150</xdr:colOff>
      <xdr:row>22</xdr:row>
      <xdr:rowOff>9525</xdr:rowOff>
    </xdr:to>
    <xdr:graphicFrame macro="">
      <xdr:nvGraphicFramePr>
        <xdr:cNvPr id="1031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2</xdr:col>
          <xdr:colOff>647700</xdr:colOff>
          <xdr:row>8</xdr:row>
          <xdr:rowOff>0</xdr:rowOff>
        </xdr:to>
        <xdr:sp macro="" textlink="">
          <xdr:nvSpPr>
            <xdr:cNvPr id="1034" name="Scroll Bar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2</xdr:col>
          <xdr:colOff>647700</xdr:colOff>
          <xdr:row>9</xdr:row>
          <xdr:rowOff>0</xdr:rowOff>
        </xdr:to>
        <xdr:sp macro="" textlink="">
          <xdr:nvSpPr>
            <xdr:cNvPr id="1035" name="Scroll Bar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552450</xdr:colOff>
      <xdr:row>7</xdr:row>
      <xdr:rowOff>123825</xdr:rowOff>
    </xdr:from>
    <xdr:to>
      <xdr:col>9</xdr:col>
      <xdr:colOff>161925</xdr:colOff>
      <xdr:row>11</xdr:row>
      <xdr:rowOff>38100</xdr:rowOff>
    </xdr:to>
    <xdr:sp macro="" textlink="">
      <xdr:nvSpPr>
        <xdr:cNvPr id="1036" name="WordArt 12"/>
        <xdr:cNvSpPr>
          <a:spLocks noChangeArrowheads="1" noChangeShapeType="1" noTextEdit="1"/>
        </xdr:cNvSpPr>
      </xdr:nvSpPr>
      <xdr:spPr bwMode="auto">
        <a:xfrm>
          <a:off x="3876675" y="1257300"/>
          <a:ext cx="1924050" cy="561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375"/>
            </a:avLst>
          </a:prstTxWarp>
        </a:bodyPr>
        <a:lstStyle/>
        <a:p>
          <a:pPr algn="ctr" rtl="0">
            <a:buNone/>
          </a:pPr>
          <a:r>
            <a:rPr lang="fr-FR" sz="3600" kern="10" spc="0">
              <a:ln>
                <a:noFill/>
              </a:ln>
              <a:gradFill rotWithShape="0">
                <a:gsLst>
                  <a:gs pos="0">
                    <a:srgbClr val="FFFF00"/>
                  </a:gs>
                  <a:gs pos="100000">
                    <a:srgbClr val="FF9933"/>
                  </a:gs>
                </a:gsLst>
                <a:path path="rect">
                  <a:fillToRect l="50000" t="50000" r="50000" b="50000"/>
                </a:path>
              </a:gradFill>
              <a:effectLst>
                <a:outerShdw dist="35921" dir="2700000" algn="ctr" rotWithShape="0">
                  <a:srgbClr val="C0C0C0"/>
                </a:outerShdw>
              </a:effectLst>
              <a:latin typeface="Impact" panose="020B0806030902050204" pitchFamily="34" charset="0"/>
            </a:rPr>
            <a:t>Diode BYT 65 800</a:t>
          </a:r>
        </a:p>
        <a:p>
          <a:pPr algn="ctr" rtl="0">
            <a:buNone/>
          </a:pPr>
          <a:r>
            <a:rPr lang="fr-FR" sz="3600" kern="10" spc="0">
              <a:ln>
                <a:noFill/>
              </a:ln>
              <a:gradFill rotWithShape="0">
                <a:gsLst>
                  <a:gs pos="0">
                    <a:srgbClr val="FFFF00"/>
                  </a:gs>
                  <a:gs pos="100000">
                    <a:srgbClr val="FF9933"/>
                  </a:gs>
                </a:gsLst>
                <a:path path="rect">
                  <a:fillToRect l="50000" t="50000" r="50000" b="50000"/>
                </a:path>
              </a:gradFill>
              <a:effectLst>
                <a:outerShdw dist="35921" dir="2700000" algn="ctr" rotWithShape="0">
                  <a:srgbClr val="C0C0C0"/>
                </a:outerShdw>
              </a:effectLst>
              <a:latin typeface="Impact" panose="020B0806030902050204" pitchFamily="34" charset="0"/>
            </a:rPr>
            <a:t>30A 800V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</xdr:col>
          <xdr:colOff>647700</xdr:colOff>
          <xdr:row>7</xdr:row>
          <xdr:rowOff>0</xdr:rowOff>
        </xdr:to>
        <xdr:sp macro="" textlink="">
          <xdr:nvSpPr>
            <xdr:cNvPr id="1044" name="Scroll Bar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21</xdr:row>
      <xdr:rowOff>152400</xdr:rowOff>
    </xdr:from>
    <xdr:to>
      <xdr:col>8</xdr:col>
      <xdr:colOff>9525</xdr:colOff>
      <xdr:row>35</xdr:row>
      <xdr:rowOff>85725</xdr:rowOff>
    </xdr:to>
    <xdr:graphicFrame macro="">
      <xdr:nvGraphicFramePr>
        <xdr:cNvPr id="1047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21</xdr:row>
      <xdr:rowOff>152400</xdr:rowOff>
    </xdr:from>
    <xdr:to>
      <xdr:col>16</xdr:col>
      <xdr:colOff>276225</xdr:colOff>
      <xdr:row>35</xdr:row>
      <xdr:rowOff>85725</xdr:rowOff>
    </xdr:to>
    <xdr:graphicFrame macro="">
      <xdr:nvGraphicFramePr>
        <xdr:cNvPr id="1048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447675</xdr:colOff>
      <xdr:row>3</xdr:row>
      <xdr:rowOff>0</xdr:rowOff>
    </xdr:from>
    <xdr:to>
      <xdr:col>19</xdr:col>
      <xdr:colOff>314325</xdr:colOff>
      <xdr:row>21</xdr:row>
      <xdr:rowOff>142875</xdr:rowOff>
    </xdr:to>
    <xdr:sp macro="" textlink="">
      <xdr:nvSpPr>
        <xdr:cNvPr id="1051" name="Rectangle 27"/>
        <xdr:cNvSpPr>
          <a:spLocks noChangeArrowheads="1"/>
        </xdr:cNvSpPr>
      </xdr:nvSpPr>
      <xdr:spPr bwMode="auto">
        <a:xfrm>
          <a:off x="6543675" y="485775"/>
          <a:ext cx="2914650" cy="3057525"/>
        </a:xfrm>
        <a:prstGeom prst="rect">
          <a:avLst/>
        </a:prstGeom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41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CFFFF" mc:Ignorable="a14" a14:legacySpreadsheetColorIndex="41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fr-FR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modèle utilisé</a:t>
          </a:r>
        </a:p>
      </xdr:txBody>
    </xdr:sp>
    <xdr:clientData/>
  </xdr:twoCellAnchor>
  <xdr:twoCellAnchor>
    <xdr:from>
      <xdr:col>12</xdr:col>
      <xdr:colOff>66675</xdr:colOff>
      <xdr:row>10</xdr:row>
      <xdr:rowOff>66675</xdr:rowOff>
    </xdr:from>
    <xdr:to>
      <xdr:col>19</xdr:col>
      <xdr:colOff>219075</xdr:colOff>
      <xdr:row>19</xdr:row>
      <xdr:rowOff>66675</xdr:rowOff>
    </xdr:to>
    <xdr:grpSp>
      <xdr:nvGrpSpPr>
        <xdr:cNvPr id="1082" name="Group 58"/>
        <xdr:cNvGrpSpPr>
          <a:grpSpLocks/>
        </xdr:cNvGrpSpPr>
      </xdr:nvGrpSpPr>
      <xdr:grpSpPr bwMode="auto">
        <a:xfrm>
          <a:off x="6943725" y="1685925"/>
          <a:ext cx="2419350" cy="1457325"/>
          <a:chOff x="3936" y="720"/>
          <a:chExt cx="1577" cy="951"/>
        </a:xfrm>
      </xdr:grpSpPr>
      <xdr:sp macro="" textlink="">
        <xdr:nvSpPr>
          <xdr:cNvPr id="1083" name="Line 59"/>
          <xdr:cNvSpPr>
            <a:spLocks noChangeShapeType="1"/>
          </xdr:cNvSpPr>
        </xdr:nvSpPr>
        <xdr:spPr bwMode="auto">
          <a:xfrm flipV="1">
            <a:off x="4032" y="834"/>
            <a:ext cx="0" cy="78"/>
          </a:xfrm>
          <a:prstGeom prst="line">
            <a:avLst/>
          </a:prstGeom>
          <a:noFill/>
          <a:ln w="9525">
            <a:solidFill>
              <a:srgbClr val="8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666633"/>
                  </a:outerShdw>
                </a:effectLst>
              </a14:hiddenEffects>
            </a:ext>
          </a:extLst>
        </xdr:spPr>
      </xdr:sp>
      <xdr:sp macro="" textlink="">
        <xdr:nvSpPr>
          <xdr:cNvPr id="1084" name="Line 60"/>
          <xdr:cNvSpPr>
            <a:spLocks noChangeShapeType="1"/>
          </xdr:cNvSpPr>
        </xdr:nvSpPr>
        <xdr:spPr bwMode="auto">
          <a:xfrm flipV="1">
            <a:off x="4559" y="1248"/>
            <a:ext cx="481" cy="0"/>
          </a:xfrm>
          <a:prstGeom prst="line">
            <a:avLst/>
          </a:prstGeom>
          <a:noFill/>
          <a:ln w="19050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666633"/>
                  </a:outerShdw>
                </a:effectLst>
              </a14:hiddenEffects>
            </a:ext>
          </a:extLst>
        </xdr:spPr>
      </xdr:sp>
      <xdr:sp macro="" textlink="">
        <xdr:nvSpPr>
          <xdr:cNvPr id="1085" name="Text Box 61"/>
          <xdr:cNvSpPr txBox="1">
            <a:spLocks noChangeArrowheads="1"/>
          </xdr:cNvSpPr>
        </xdr:nvSpPr>
        <xdr:spPr bwMode="auto">
          <a:xfrm>
            <a:off x="4035" y="776"/>
            <a:ext cx="263" cy="3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CC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8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666633"/>
                  </a:outerShdw>
                </a:effectLst>
              </a14:hiddenEffects>
            </a:ext>
          </a:extLst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003366"/>
                </a:solidFill>
                <a:latin typeface="Times New Roman"/>
                <a:cs typeface="Times New Roman"/>
              </a:rPr>
              <a:t>i(t)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003366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Text Box 62"/>
          <xdr:cNvSpPr txBox="1">
            <a:spLocks noChangeArrowheads="1"/>
          </xdr:cNvSpPr>
        </xdr:nvSpPr>
        <xdr:spPr bwMode="auto">
          <a:xfrm>
            <a:off x="4762" y="882"/>
            <a:ext cx="205" cy="37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CC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8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666633"/>
                  </a:outerShdw>
                </a:effectLst>
              </a14:hiddenEffects>
            </a:ext>
          </a:extLst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333333"/>
                </a:solidFill>
                <a:latin typeface="Times New Roman"/>
                <a:cs typeface="Times New Roman"/>
              </a:rPr>
              <a:t>C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333333"/>
              </a:solidFill>
              <a:latin typeface="Times New Roman"/>
              <a:cs typeface="Times New Roman"/>
            </a:endParaRPr>
          </a:p>
        </xdr:txBody>
      </xdr:sp>
      <xdr:grpSp>
        <xdr:nvGrpSpPr>
          <xdr:cNvPr id="1087" name="Group 63"/>
          <xdr:cNvGrpSpPr>
            <a:grpSpLocks/>
          </xdr:cNvGrpSpPr>
        </xdr:nvGrpSpPr>
        <xdr:grpSpPr bwMode="auto">
          <a:xfrm>
            <a:off x="4944" y="720"/>
            <a:ext cx="192" cy="528"/>
            <a:chOff x="4440" y="1008"/>
            <a:chExt cx="192" cy="528"/>
          </a:xfrm>
        </xdr:grpSpPr>
        <xdr:sp macro="" textlink="">
          <xdr:nvSpPr>
            <xdr:cNvPr id="1088" name="Line 64"/>
            <xdr:cNvSpPr>
              <a:spLocks noChangeShapeType="1"/>
            </xdr:cNvSpPr>
          </xdr:nvSpPr>
          <xdr:spPr bwMode="auto">
            <a:xfrm rot="5400000" flipH="1">
              <a:off x="4416" y="1128"/>
              <a:ext cx="239" cy="0"/>
            </a:xfrm>
            <a:prstGeom prst="line">
              <a:avLst/>
            </a:prstGeom>
            <a:noFill/>
            <a:ln w="19050">
              <a:solidFill>
                <a:srgbClr val="8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666633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9" name="Line 65"/>
            <xdr:cNvSpPr>
              <a:spLocks noChangeShapeType="1"/>
            </xdr:cNvSpPr>
          </xdr:nvSpPr>
          <xdr:spPr bwMode="auto">
            <a:xfrm rot="5400000" flipH="1">
              <a:off x="4415" y="1416"/>
              <a:ext cx="241" cy="0"/>
            </a:xfrm>
            <a:prstGeom prst="line">
              <a:avLst/>
            </a:prstGeom>
            <a:noFill/>
            <a:ln w="19050">
              <a:solidFill>
                <a:srgbClr val="8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666633"/>
                    </a:outerShdw>
                  </a:effectLst>
                </a14:hiddenEffects>
              </a:ext>
            </a:extLst>
          </xdr:spPr>
        </xdr:sp>
        <xdr:grpSp>
          <xdr:nvGrpSpPr>
            <xdr:cNvPr id="1090" name="Group 66"/>
            <xdr:cNvGrpSpPr>
              <a:grpSpLocks/>
            </xdr:cNvGrpSpPr>
          </xdr:nvGrpSpPr>
          <xdr:grpSpPr bwMode="auto">
            <a:xfrm rot="-10800000">
              <a:off x="4440" y="1248"/>
              <a:ext cx="192" cy="48"/>
              <a:chOff x="4656" y="1450"/>
              <a:chExt cx="192" cy="48"/>
            </a:xfrm>
          </xdr:grpSpPr>
          <xdr:sp macro="" textlink="">
            <xdr:nvSpPr>
              <xdr:cNvPr id="1091" name="Line 67"/>
              <xdr:cNvSpPr>
                <a:spLocks noChangeShapeType="1"/>
              </xdr:cNvSpPr>
            </xdr:nvSpPr>
            <xdr:spPr bwMode="auto">
              <a:xfrm rot="-5400000">
                <a:off x="4752" y="1354"/>
                <a:ext cx="0" cy="192"/>
              </a:xfrm>
              <a:prstGeom prst="line">
                <a:avLst/>
              </a:prstGeom>
              <a:noFill/>
              <a:ln w="19050">
                <a:solidFill>
                  <a:srgbClr val="800000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666633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92" name="Line 68"/>
              <xdr:cNvSpPr>
                <a:spLocks noChangeShapeType="1"/>
              </xdr:cNvSpPr>
            </xdr:nvSpPr>
            <xdr:spPr bwMode="auto">
              <a:xfrm rot="-5400000">
                <a:off x="4752" y="1402"/>
                <a:ext cx="0" cy="192"/>
              </a:xfrm>
              <a:prstGeom prst="line">
                <a:avLst/>
              </a:prstGeom>
              <a:noFill/>
              <a:ln w="19050">
                <a:solidFill>
                  <a:srgbClr val="800000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666633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>
        <xdr:nvSpPr>
          <xdr:cNvPr id="1093" name="Line 69"/>
          <xdr:cNvSpPr>
            <a:spLocks noChangeShapeType="1"/>
          </xdr:cNvSpPr>
        </xdr:nvSpPr>
        <xdr:spPr bwMode="auto">
          <a:xfrm rot="16200000" flipV="1">
            <a:off x="4742" y="1306"/>
            <a:ext cx="115" cy="0"/>
          </a:xfrm>
          <a:prstGeom prst="line">
            <a:avLst/>
          </a:prstGeom>
          <a:noFill/>
          <a:ln w="19050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666633"/>
                  </a:outerShdw>
                </a:effectLst>
              </a14:hiddenEffects>
            </a:ext>
          </a:extLst>
        </xdr:spPr>
      </xdr:sp>
      <xdr:sp macro="" textlink="">
        <xdr:nvSpPr>
          <xdr:cNvPr id="1094" name="Line 70"/>
          <xdr:cNvSpPr>
            <a:spLocks noChangeShapeType="1"/>
          </xdr:cNvSpPr>
        </xdr:nvSpPr>
        <xdr:spPr bwMode="auto">
          <a:xfrm flipV="1">
            <a:off x="4032" y="1507"/>
            <a:ext cx="768" cy="0"/>
          </a:xfrm>
          <a:prstGeom prst="line">
            <a:avLst/>
          </a:prstGeom>
          <a:noFill/>
          <a:ln w="19050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666633"/>
                  </a:outerShdw>
                </a:effectLst>
              </a14:hiddenEffects>
            </a:ext>
          </a:extLst>
        </xdr:spPr>
      </xdr:sp>
      <xdr:sp macro="" textlink="">
        <xdr:nvSpPr>
          <xdr:cNvPr id="1095" name="Line 71"/>
          <xdr:cNvSpPr>
            <a:spLocks noChangeShapeType="1"/>
          </xdr:cNvSpPr>
        </xdr:nvSpPr>
        <xdr:spPr bwMode="auto">
          <a:xfrm flipV="1">
            <a:off x="4032" y="720"/>
            <a:ext cx="1008" cy="0"/>
          </a:xfrm>
          <a:prstGeom prst="line">
            <a:avLst/>
          </a:prstGeom>
          <a:noFill/>
          <a:ln w="19050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666633"/>
                  </a:outerShdw>
                </a:effectLst>
              </a14:hiddenEffects>
            </a:ext>
          </a:extLst>
        </xdr:spPr>
      </xdr:sp>
      <xdr:sp macro="" textlink="">
        <xdr:nvSpPr>
          <xdr:cNvPr id="1096" name="Text Box 72"/>
          <xdr:cNvSpPr txBox="1">
            <a:spLocks noChangeArrowheads="1"/>
          </xdr:cNvSpPr>
        </xdr:nvSpPr>
        <xdr:spPr bwMode="auto">
          <a:xfrm>
            <a:off x="4576" y="882"/>
            <a:ext cx="161" cy="37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CC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8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666633"/>
                  </a:outerShdw>
                </a:effectLst>
              </a14:hiddenEffects>
            </a:ext>
          </a:extLst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333333"/>
                </a:solidFill>
                <a:latin typeface="Times New Roman"/>
                <a:cs typeface="Times New Roman"/>
              </a:rPr>
              <a:t>r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333333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97" name="Line 73"/>
          <xdr:cNvSpPr>
            <a:spLocks noChangeShapeType="1"/>
          </xdr:cNvSpPr>
        </xdr:nvSpPr>
        <xdr:spPr bwMode="auto">
          <a:xfrm>
            <a:off x="4032" y="1153"/>
            <a:ext cx="0" cy="354"/>
          </a:xfrm>
          <a:prstGeom prst="line">
            <a:avLst/>
          </a:prstGeom>
          <a:noFill/>
          <a:ln w="19050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666633"/>
                  </a:outerShdw>
                </a:effectLst>
              </a14:hiddenEffects>
            </a:ext>
          </a:extLst>
        </xdr:spPr>
      </xdr:sp>
      <xdr:sp macro="" textlink="">
        <xdr:nvSpPr>
          <xdr:cNvPr id="1098" name="Text Box 74"/>
          <xdr:cNvSpPr txBox="1">
            <a:spLocks noChangeArrowheads="1"/>
          </xdr:cNvSpPr>
        </xdr:nvSpPr>
        <xdr:spPr bwMode="auto">
          <a:xfrm>
            <a:off x="5147" y="863"/>
            <a:ext cx="367" cy="3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CC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8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666633"/>
                  </a:outerShdw>
                </a:effectLst>
              </a14:hiddenEffects>
            </a:ext>
          </a:extLst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339966"/>
                </a:solidFill>
                <a:latin typeface="Times New Roman"/>
                <a:cs typeface="Times New Roman"/>
              </a:rPr>
              <a:t>vC(t)</a:t>
            </a:r>
            <a:endParaRPr lang="fr-FR" sz="1400" b="0" i="0" u="none" strike="noStrike" baseline="0">
              <a:solidFill>
                <a:srgbClr val="FF66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FF6600"/>
              </a:solidFill>
              <a:latin typeface="Times New Roman"/>
              <a:cs typeface="Times New Roman"/>
            </a:endParaRPr>
          </a:p>
        </xdr:txBody>
      </xdr:sp>
      <xdr:grpSp>
        <xdr:nvGrpSpPr>
          <xdr:cNvPr id="1099" name="Group 75"/>
          <xdr:cNvGrpSpPr>
            <a:grpSpLocks/>
          </xdr:cNvGrpSpPr>
        </xdr:nvGrpSpPr>
        <xdr:grpSpPr bwMode="auto">
          <a:xfrm>
            <a:off x="4512" y="720"/>
            <a:ext cx="96" cy="528"/>
            <a:chOff x="4992" y="1008"/>
            <a:chExt cx="96" cy="528"/>
          </a:xfrm>
        </xdr:grpSpPr>
        <xdr:sp macro="" textlink="">
          <xdr:nvSpPr>
            <xdr:cNvPr id="1100" name="Rectangle 76"/>
            <xdr:cNvSpPr>
              <a:spLocks noChangeArrowheads="1"/>
            </xdr:cNvSpPr>
          </xdr:nvSpPr>
          <xdr:spPr bwMode="auto">
            <a:xfrm rot="-5400000">
              <a:off x="4920" y="1224"/>
              <a:ext cx="240" cy="96"/>
            </a:xfrm>
            <a:prstGeom prst="rect">
              <a:avLst/>
            </a:prstGeom>
            <a:noFill/>
            <a:ln w="19050">
              <a:solidFill>
                <a:srgbClr val="8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CC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666633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1" name="Line 77"/>
            <xdr:cNvSpPr>
              <a:spLocks noChangeShapeType="1"/>
            </xdr:cNvSpPr>
          </xdr:nvSpPr>
          <xdr:spPr bwMode="auto">
            <a:xfrm rot="-5400000">
              <a:off x="4968" y="1079"/>
              <a:ext cx="143" cy="1"/>
            </a:xfrm>
            <a:prstGeom prst="line">
              <a:avLst/>
            </a:prstGeom>
            <a:noFill/>
            <a:ln w="19050">
              <a:solidFill>
                <a:srgbClr val="8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666633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" name="Line 78"/>
            <xdr:cNvSpPr>
              <a:spLocks noChangeShapeType="1"/>
            </xdr:cNvSpPr>
          </xdr:nvSpPr>
          <xdr:spPr bwMode="auto">
            <a:xfrm rot="-5400000">
              <a:off x="4969" y="1464"/>
              <a:ext cx="143" cy="1"/>
            </a:xfrm>
            <a:prstGeom prst="line">
              <a:avLst/>
            </a:prstGeom>
            <a:noFill/>
            <a:ln w="19050">
              <a:solidFill>
                <a:srgbClr val="8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666633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103" name="Line 79"/>
          <xdr:cNvSpPr>
            <a:spLocks noChangeShapeType="1"/>
          </xdr:cNvSpPr>
        </xdr:nvSpPr>
        <xdr:spPr bwMode="auto">
          <a:xfrm flipV="1">
            <a:off x="5166" y="720"/>
            <a:ext cx="0" cy="528"/>
          </a:xfrm>
          <a:prstGeom prst="line">
            <a:avLst/>
          </a:prstGeom>
          <a:noFill/>
          <a:ln w="9525">
            <a:solidFill>
              <a:srgbClr val="800000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666633"/>
                  </a:outerShdw>
                </a:effectLst>
              </a14:hiddenEffects>
            </a:ext>
          </a:extLst>
        </xdr:spPr>
      </xdr:sp>
      <xdr:grpSp>
        <xdr:nvGrpSpPr>
          <xdr:cNvPr id="1104" name="Group 80"/>
          <xdr:cNvGrpSpPr>
            <a:grpSpLocks/>
          </xdr:cNvGrpSpPr>
        </xdr:nvGrpSpPr>
        <xdr:grpSpPr bwMode="auto">
          <a:xfrm>
            <a:off x="3936" y="960"/>
            <a:ext cx="192" cy="193"/>
            <a:chOff x="3936" y="912"/>
            <a:chExt cx="192" cy="193"/>
          </a:xfrm>
        </xdr:grpSpPr>
        <xdr:sp macro="" textlink="">
          <xdr:nvSpPr>
            <xdr:cNvPr id="1105" name="Oval 81"/>
            <xdr:cNvSpPr>
              <a:spLocks noChangeArrowheads="1"/>
            </xdr:cNvSpPr>
          </xdr:nvSpPr>
          <xdr:spPr bwMode="auto">
            <a:xfrm rot="-5400000">
              <a:off x="3935" y="913"/>
              <a:ext cx="193" cy="192"/>
            </a:xfrm>
            <a:prstGeom prst="ellipse">
              <a:avLst/>
            </a:prstGeom>
            <a:noFill/>
            <a:ln w="19050">
              <a:solidFill>
                <a:srgbClr val="8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CC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666633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6" name="Line 82"/>
            <xdr:cNvSpPr>
              <a:spLocks noChangeShapeType="1"/>
            </xdr:cNvSpPr>
          </xdr:nvSpPr>
          <xdr:spPr bwMode="auto">
            <a:xfrm rot="-5400000">
              <a:off x="4032" y="912"/>
              <a:ext cx="0" cy="192"/>
            </a:xfrm>
            <a:prstGeom prst="line">
              <a:avLst/>
            </a:prstGeom>
            <a:noFill/>
            <a:ln w="19050">
              <a:solidFill>
                <a:srgbClr val="8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666633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107" name="Line 83"/>
          <xdr:cNvSpPr>
            <a:spLocks noChangeShapeType="1"/>
          </xdr:cNvSpPr>
        </xdr:nvSpPr>
        <xdr:spPr bwMode="auto">
          <a:xfrm>
            <a:off x="4032" y="720"/>
            <a:ext cx="0" cy="239"/>
          </a:xfrm>
          <a:prstGeom prst="line">
            <a:avLst/>
          </a:prstGeom>
          <a:noFill/>
          <a:ln w="19050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666633"/>
                  </a:outerShdw>
                </a:effectLst>
              </a14:hiddenEffects>
            </a:ext>
          </a:extLst>
        </xdr:spPr>
      </xdr:sp>
      <xdr:sp macro="" textlink="">
        <xdr:nvSpPr>
          <xdr:cNvPr id="1108" name="Line 84"/>
          <xdr:cNvSpPr>
            <a:spLocks noChangeShapeType="1"/>
          </xdr:cNvSpPr>
        </xdr:nvSpPr>
        <xdr:spPr bwMode="auto">
          <a:xfrm rot="-5400000">
            <a:off x="4800" y="1263"/>
            <a:ext cx="0" cy="192"/>
          </a:xfrm>
          <a:prstGeom prst="line">
            <a:avLst/>
          </a:prstGeom>
          <a:noFill/>
          <a:ln w="19050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666633"/>
                  </a:outerShdw>
                </a:effectLst>
              </a14:hiddenEffects>
            </a:ext>
          </a:extLst>
        </xdr:spPr>
      </xdr:sp>
      <xdr:sp macro="" textlink="">
        <xdr:nvSpPr>
          <xdr:cNvPr id="1109" name="Line 85"/>
          <xdr:cNvSpPr>
            <a:spLocks noChangeShapeType="1"/>
          </xdr:cNvSpPr>
        </xdr:nvSpPr>
        <xdr:spPr bwMode="auto">
          <a:xfrm rot="-5400000">
            <a:off x="4800" y="1353"/>
            <a:ext cx="0" cy="78"/>
          </a:xfrm>
          <a:prstGeom prst="line">
            <a:avLst/>
          </a:prstGeom>
          <a:noFill/>
          <a:ln w="19050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666633"/>
                  </a:outerShdw>
                </a:effectLst>
              </a14:hiddenEffects>
            </a:ext>
          </a:extLst>
        </xdr:spPr>
      </xdr:sp>
      <xdr:sp macro="" textlink="">
        <xdr:nvSpPr>
          <xdr:cNvPr id="1110" name="Line 86"/>
          <xdr:cNvSpPr>
            <a:spLocks noChangeShapeType="1"/>
          </xdr:cNvSpPr>
        </xdr:nvSpPr>
        <xdr:spPr bwMode="auto">
          <a:xfrm rot="16200000" flipV="1">
            <a:off x="4742" y="1450"/>
            <a:ext cx="115" cy="0"/>
          </a:xfrm>
          <a:prstGeom prst="line">
            <a:avLst/>
          </a:prstGeom>
          <a:noFill/>
          <a:ln w="19050">
            <a:solidFill>
              <a:srgbClr val="8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666633"/>
                  </a:outerShdw>
                </a:effectLst>
              </a14:hiddenEffects>
            </a:ext>
          </a:extLst>
        </xdr:spPr>
      </xdr:sp>
      <xdr:sp macro="" textlink="">
        <xdr:nvSpPr>
          <xdr:cNvPr id="1111" name="Text Box 87"/>
          <xdr:cNvSpPr txBox="1">
            <a:spLocks noChangeArrowheads="1"/>
          </xdr:cNvSpPr>
        </xdr:nvSpPr>
        <xdr:spPr bwMode="auto">
          <a:xfrm>
            <a:off x="4805" y="1298"/>
            <a:ext cx="231" cy="3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CC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8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666633"/>
                  </a:outerShdw>
                </a:effectLst>
              </a14:hiddenEffects>
            </a:ext>
          </a:extLst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fr-FR" sz="1400" b="0" i="0" u="none" strike="noStrike" baseline="0">
                <a:solidFill>
                  <a:srgbClr val="333333"/>
                </a:solidFill>
                <a:latin typeface="Times New Roman"/>
                <a:cs typeface="Times New Roman"/>
              </a:rPr>
              <a:t>e0</a:t>
            </a:r>
          </a:p>
          <a:p>
            <a:pPr algn="l" rtl="0">
              <a:defRPr sz="1000"/>
            </a:pPr>
            <a:endParaRPr lang="fr-FR" sz="1400" b="0" i="0" u="none" strike="noStrike" baseline="0">
              <a:solidFill>
                <a:srgbClr val="333333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T385"/>
  <sheetViews>
    <sheetView tabSelected="1" workbookViewId="0">
      <selection activeCell="A15" sqref="A15"/>
    </sheetView>
  </sheetViews>
  <sheetFormatPr baseColWidth="10" defaultRowHeight="12.75" x14ac:dyDescent="0.2"/>
  <cols>
    <col min="1" max="1" width="5.85546875" customWidth="1"/>
    <col min="2" max="2" width="6.140625" customWidth="1"/>
    <col min="3" max="3" width="10" customWidth="1"/>
    <col min="4" max="4" width="17.140625" customWidth="1"/>
    <col min="5" max="5" width="10.7109375" customWidth="1"/>
    <col min="6" max="6" width="9.28515625" customWidth="1"/>
    <col min="7" max="7" width="5.28515625" customWidth="1"/>
    <col min="8" max="8" width="9.28515625" customWidth="1"/>
    <col min="9" max="9" width="10.85546875" customWidth="1"/>
    <col min="10" max="11" width="6.85546875" customWidth="1"/>
    <col min="12" max="20" width="4.85546875" customWidth="1"/>
  </cols>
  <sheetData>
    <row r="1" spans="1:20" x14ac:dyDescent="0.2">
      <c r="E1" t="s">
        <v>5</v>
      </c>
      <c r="F1" t="s">
        <v>1</v>
      </c>
      <c r="G1" t="s">
        <v>2</v>
      </c>
      <c r="H1" t="s">
        <v>3</v>
      </c>
      <c r="I1" t="s">
        <v>9</v>
      </c>
      <c r="J1" t="s">
        <v>8</v>
      </c>
      <c r="K1" t="s">
        <v>10</v>
      </c>
    </row>
    <row r="2" spans="1:20" x14ac:dyDescent="0.2">
      <c r="D2">
        <v>-5</v>
      </c>
      <c r="E2">
        <f>iinit</f>
        <v>30</v>
      </c>
      <c r="H2">
        <f>iinit</f>
        <v>30</v>
      </c>
      <c r="I2">
        <f t="shared" ref="I2:I48" si="0">IF(H2&gt;0,E2,0)</f>
        <v>30</v>
      </c>
    </row>
    <row r="3" spans="1:20" x14ac:dyDescent="0.2">
      <c r="D3" s="1">
        <v>0</v>
      </c>
      <c r="E3">
        <f>iinit</f>
        <v>30</v>
      </c>
      <c r="H3">
        <f>iinit</f>
        <v>30</v>
      </c>
      <c r="I3">
        <f t="shared" si="0"/>
        <v>30</v>
      </c>
    </row>
    <row r="4" spans="1:20" x14ac:dyDescent="0.2">
      <c r="D4">
        <f t="shared" ref="D4:D49" si="1">D3+xpas</f>
        <v>0.01</v>
      </c>
      <c r="E4">
        <f>iinit-pente*D4</f>
        <v>29.3</v>
      </c>
      <c r="F4">
        <f>iinit+pente*(tau-D4)</f>
        <v>71.3</v>
      </c>
      <c r="G4">
        <f t="shared" ref="G4:G48" si="2">-pente*tau*EXP(-D4/tau)</f>
        <v>-41.305801060507932</v>
      </c>
      <c r="H4">
        <f t="shared" ref="H4:H49" si="3">F4+G4</f>
        <v>29.994198939492065</v>
      </c>
      <c r="I4">
        <f t="shared" si="0"/>
        <v>29.3</v>
      </c>
      <c r="J4">
        <f t="shared" ref="J4:J67" si="4">IF(AND(I4&lt;0,I5=0),I4,0)</f>
        <v>0</v>
      </c>
      <c r="K4">
        <f t="shared" ref="K4:K67" si="5">IF(AND(I4&lt;0,I5=0),D4-iinit/pente,0)</f>
        <v>0</v>
      </c>
      <c r="L4">
        <v>1</v>
      </c>
      <c r="M4">
        <v>8.5000000000000107</v>
      </c>
      <c r="N4">
        <v>0.34</v>
      </c>
      <c r="O4">
        <v>25</v>
      </c>
      <c r="P4">
        <v>9.5000000000000213</v>
      </c>
      <c r="Q4">
        <v>0.38000000000000078</v>
      </c>
      <c r="R4">
        <v>25</v>
      </c>
      <c r="S4">
        <v>10</v>
      </c>
      <c r="T4">
        <v>0.40000000000000124</v>
      </c>
    </row>
    <row r="5" spans="1:20" x14ac:dyDescent="0.2">
      <c r="D5">
        <f t="shared" si="1"/>
        <v>0.02</v>
      </c>
      <c r="E5">
        <f t="shared" ref="E5:E68" si="6">iinit-pente*D5</f>
        <v>28.6</v>
      </c>
      <c r="F5">
        <f t="shared" ref="F5:F68" si="7">iinit+pente*(tau-D5)</f>
        <v>70.599999999999994</v>
      </c>
      <c r="G5">
        <f t="shared" si="2"/>
        <v>-40.623076220244251</v>
      </c>
      <c r="H5">
        <f t="shared" si="3"/>
        <v>29.976923779755744</v>
      </c>
      <c r="I5">
        <f t="shared" si="0"/>
        <v>28.6</v>
      </c>
      <c r="J5">
        <f t="shared" si="4"/>
        <v>0</v>
      </c>
      <c r="K5">
        <f t="shared" si="5"/>
        <v>0</v>
      </c>
      <c r="L5">
        <v>35</v>
      </c>
      <c r="M5">
        <v>11</v>
      </c>
      <c r="N5">
        <v>0.31428571428571461</v>
      </c>
      <c r="O5">
        <v>35</v>
      </c>
      <c r="P5">
        <v>12.9</v>
      </c>
      <c r="Q5">
        <v>0.36857142857142922</v>
      </c>
      <c r="R5">
        <v>35</v>
      </c>
      <c r="S5">
        <v>13.4</v>
      </c>
      <c r="T5">
        <v>0.38285714285714378</v>
      </c>
    </row>
    <row r="6" spans="1:20" x14ac:dyDescent="0.2">
      <c r="A6" t="s">
        <v>0</v>
      </c>
      <c r="B6">
        <f>4/400</f>
        <v>0.01</v>
      </c>
      <c r="D6">
        <f t="shared" si="1"/>
        <v>0.03</v>
      </c>
      <c r="E6">
        <f t="shared" si="6"/>
        <v>27.9</v>
      </c>
      <c r="F6">
        <f t="shared" si="7"/>
        <v>69.900000000000006</v>
      </c>
      <c r="G6">
        <f t="shared" si="2"/>
        <v>-39.951635829029989</v>
      </c>
      <c r="H6">
        <f t="shared" si="3"/>
        <v>29.948364170970017</v>
      </c>
      <c r="I6">
        <f t="shared" si="0"/>
        <v>27.9</v>
      </c>
      <c r="J6">
        <f t="shared" si="4"/>
        <v>0</v>
      </c>
      <c r="K6">
        <f t="shared" si="5"/>
        <v>0</v>
      </c>
      <c r="L6">
        <v>45</v>
      </c>
      <c r="M6">
        <v>12.95</v>
      </c>
      <c r="N6">
        <v>0.28777777777777802</v>
      </c>
      <c r="O6">
        <v>45</v>
      </c>
      <c r="P6">
        <v>15.55</v>
      </c>
      <c r="Q6">
        <v>0.34555555555555606</v>
      </c>
      <c r="R6">
        <v>45</v>
      </c>
      <c r="S6">
        <v>16.8</v>
      </c>
      <c r="T6">
        <v>0.37333333333333407</v>
      </c>
    </row>
    <row r="7" spans="1:20" x14ac:dyDescent="0.2">
      <c r="A7" s="2" t="s">
        <v>6</v>
      </c>
      <c r="B7" s="2">
        <f>25*(1+C7/5)</f>
        <v>70</v>
      </c>
      <c r="C7">
        <v>9</v>
      </c>
      <c r="D7">
        <f t="shared" si="1"/>
        <v>0.04</v>
      </c>
      <c r="E7">
        <f t="shared" si="6"/>
        <v>27.2</v>
      </c>
      <c r="F7">
        <f t="shared" si="7"/>
        <v>69.199999999999989</v>
      </c>
      <c r="G7">
        <f t="shared" si="2"/>
        <v>-39.291293371327946</v>
      </c>
      <c r="H7">
        <f t="shared" si="3"/>
        <v>29.908706628672043</v>
      </c>
      <c r="I7">
        <f t="shared" si="0"/>
        <v>27.2</v>
      </c>
      <c r="J7">
        <f t="shared" si="4"/>
        <v>0</v>
      </c>
      <c r="K7">
        <f t="shared" si="5"/>
        <v>0</v>
      </c>
      <c r="L7">
        <v>55</v>
      </c>
      <c r="M7">
        <v>14.75</v>
      </c>
      <c r="N7">
        <v>0.26818181818181841</v>
      </c>
      <c r="O7">
        <v>55</v>
      </c>
      <c r="P7">
        <v>18.5</v>
      </c>
      <c r="Q7">
        <v>0.33636363636363681</v>
      </c>
      <c r="R7">
        <v>55</v>
      </c>
      <c r="S7">
        <v>20.05</v>
      </c>
      <c r="T7">
        <v>0.36454545454545517</v>
      </c>
    </row>
    <row r="8" spans="1:20" x14ac:dyDescent="0.2">
      <c r="A8" s="2" t="s">
        <v>4</v>
      </c>
      <c r="B8" s="2">
        <f>0.25*(1+C8/20)</f>
        <v>0.6</v>
      </c>
      <c r="C8">
        <v>28</v>
      </c>
      <c r="D8">
        <f t="shared" si="1"/>
        <v>0.05</v>
      </c>
      <c r="E8">
        <f t="shared" si="6"/>
        <v>26.5</v>
      </c>
      <c r="F8">
        <f t="shared" si="7"/>
        <v>68.5</v>
      </c>
      <c r="G8">
        <f t="shared" si="2"/>
        <v>-38.641865414431578</v>
      </c>
      <c r="H8">
        <f t="shared" si="3"/>
        <v>29.858134585568422</v>
      </c>
      <c r="I8">
        <f t="shared" si="0"/>
        <v>26.5</v>
      </c>
      <c r="J8">
        <f t="shared" si="4"/>
        <v>0</v>
      </c>
      <c r="K8">
        <f t="shared" si="5"/>
        <v>0</v>
      </c>
      <c r="L8">
        <v>65</v>
      </c>
      <c r="M8">
        <v>16.649999999999999</v>
      </c>
      <c r="N8">
        <v>0.25615384615384634</v>
      </c>
      <c r="O8">
        <v>65</v>
      </c>
      <c r="P8">
        <v>20.95</v>
      </c>
      <c r="Q8">
        <v>0.32230769230769263</v>
      </c>
      <c r="R8">
        <v>65</v>
      </c>
      <c r="S8">
        <v>22.65</v>
      </c>
      <c r="T8">
        <v>0.34846153846153893</v>
      </c>
    </row>
    <row r="9" spans="1:20" x14ac:dyDescent="0.2">
      <c r="A9" s="2" t="s">
        <v>7</v>
      </c>
      <c r="B9" s="2">
        <f>10*(1+C9/10)</f>
        <v>30</v>
      </c>
      <c r="C9">
        <v>20</v>
      </c>
      <c r="D9">
        <f t="shared" si="1"/>
        <v>6.0000000000000005E-2</v>
      </c>
      <c r="E9">
        <f t="shared" si="6"/>
        <v>25.8</v>
      </c>
      <c r="F9">
        <f t="shared" si="7"/>
        <v>67.8</v>
      </c>
      <c r="G9">
        <f t="shared" si="2"/>
        <v>-38.003171557510299</v>
      </c>
      <c r="H9">
        <f t="shared" si="3"/>
        <v>29.796828442489698</v>
      </c>
      <c r="I9">
        <f t="shared" si="0"/>
        <v>25.8</v>
      </c>
      <c r="J9">
        <f t="shared" si="4"/>
        <v>0</v>
      </c>
      <c r="K9">
        <f t="shared" si="5"/>
        <v>0</v>
      </c>
      <c r="L9">
        <v>75</v>
      </c>
      <c r="M9">
        <v>18.5</v>
      </c>
      <c r="N9">
        <v>0.24666666666666684</v>
      </c>
      <c r="O9">
        <v>75</v>
      </c>
      <c r="P9">
        <v>22.75</v>
      </c>
      <c r="Q9">
        <v>0.30333333333333362</v>
      </c>
      <c r="R9">
        <v>75</v>
      </c>
      <c r="S9">
        <v>25.5</v>
      </c>
      <c r="T9">
        <v>0.34</v>
      </c>
    </row>
    <row r="10" spans="1:20" x14ac:dyDescent="0.2">
      <c r="A10">
        <f>pente</f>
        <v>70</v>
      </c>
      <c r="B10">
        <f>-SUM(J4:J385)</f>
        <v>32.30000000000004</v>
      </c>
      <c r="C10">
        <f>SUM(K4:K385)</f>
        <v>0.46142857142857202</v>
      </c>
      <c r="D10">
        <f t="shared" si="1"/>
        <v>7.0000000000000007E-2</v>
      </c>
      <c r="E10">
        <f t="shared" si="6"/>
        <v>25.1</v>
      </c>
      <c r="F10">
        <f t="shared" si="7"/>
        <v>67.099999999999994</v>
      </c>
      <c r="G10">
        <f t="shared" si="2"/>
        <v>-37.375034381497002</v>
      </c>
      <c r="H10">
        <f t="shared" si="3"/>
        <v>29.724965618502992</v>
      </c>
      <c r="I10">
        <f t="shared" si="0"/>
        <v>25.1</v>
      </c>
      <c r="J10">
        <f t="shared" si="4"/>
        <v>0</v>
      </c>
      <c r="K10">
        <f t="shared" si="5"/>
        <v>0</v>
      </c>
      <c r="L10">
        <v>85</v>
      </c>
      <c r="M10">
        <v>19.75</v>
      </c>
      <c r="N10">
        <v>0.23235294117647073</v>
      </c>
      <c r="O10">
        <v>85</v>
      </c>
      <c r="P10">
        <v>25.05</v>
      </c>
      <c r="Q10">
        <v>0.29470588235294143</v>
      </c>
      <c r="R10">
        <v>85</v>
      </c>
      <c r="S10">
        <v>27.8</v>
      </c>
      <c r="T10">
        <v>0.32705882352941212</v>
      </c>
    </row>
    <row r="11" spans="1:20" x14ac:dyDescent="0.2">
      <c r="D11">
        <f t="shared" si="1"/>
        <v>0.08</v>
      </c>
      <c r="E11">
        <f t="shared" si="6"/>
        <v>24.4</v>
      </c>
      <c r="F11">
        <f t="shared" si="7"/>
        <v>66.400000000000006</v>
      </c>
      <c r="G11">
        <f t="shared" si="2"/>
        <v>-36.757279399803792</v>
      </c>
      <c r="H11">
        <f t="shared" si="3"/>
        <v>29.642720600196213</v>
      </c>
      <c r="I11">
        <f t="shared" si="0"/>
        <v>24.4</v>
      </c>
      <c r="J11">
        <f t="shared" si="4"/>
        <v>0</v>
      </c>
      <c r="K11">
        <f t="shared" si="5"/>
        <v>0</v>
      </c>
      <c r="L11">
        <v>25</v>
      </c>
      <c r="M11">
        <v>11.25</v>
      </c>
      <c r="N11">
        <v>0.45</v>
      </c>
      <c r="O11">
        <v>25</v>
      </c>
      <c r="P11">
        <v>13.25</v>
      </c>
      <c r="Q11">
        <v>0.53000000000000091</v>
      </c>
      <c r="R11">
        <v>25</v>
      </c>
      <c r="S11">
        <v>14</v>
      </c>
      <c r="T11">
        <v>0.56000000000000139</v>
      </c>
    </row>
    <row r="12" spans="1:20" x14ac:dyDescent="0.2">
      <c r="D12">
        <f t="shared" si="1"/>
        <v>0.09</v>
      </c>
      <c r="E12">
        <f t="shared" si="6"/>
        <v>23.7</v>
      </c>
      <c r="F12">
        <f t="shared" si="7"/>
        <v>65.7</v>
      </c>
      <c r="G12">
        <f t="shared" si="2"/>
        <v>-36.149735009852428</v>
      </c>
      <c r="H12">
        <f t="shared" si="3"/>
        <v>29.550264990147575</v>
      </c>
      <c r="I12">
        <f t="shared" si="0"/>
        <v>23.7</v>
      </c>
      <c r="J12">
        <f t="shared" si="4"/>
        <v>0</v>
      </c>
      <c r="K12">
        <f t="shared" si="5"/>
        <v>0</v>
      </c>
      <c r="L12">
        <v>35</v>
      </c>
      <c r="M12">
        <v>14.15</v>
      </c>
      <c r="N12">
        <v>0.40428571428571469</v>
      </c>
      <c r="O12">
        <v>35</v>
      </c>
      <c r="P12">
        <v>17.45</v>
      </c>
      <c r="Q12">
        <v>0.49857142857142933</v>
      </c>
      <c r="R12">
        <v>35</v>
      </c>
      <c r="S12">
        <v>18.649999999999999</v>
      </c>
      <c r="T12">
        <v>0.53285714285714392</v>
      </c>
    </row>
    <row r="13" spans="1:20" x14ac:dyDescent="0.2">
      <c r="D13">
        <f t="shared" si="1"/>
        <v>9.9999999999999992E-2</v>
      </c>
      <c r="E13">
        <f t="shared" si="6"/>
        <v>23</v>
      </c>
      <c r="F13">
        <f t="shared" si="7"/>
        <v>65</v>
      </c>
      <c r="G13">
        <f t="shared" si="2"/>
        <v>-35.552232445405792</v>
      </c>
      <c r="H13">
        <f t="shared" si="3"/>
        <v>29.447767554594208</v>
      </c>
      <c r="I13">
        <f t="shared" si="0"/>
        <v>23</v>
      </c>
      <c r="J13">
        <f t="shared" si="4"/>
        <v>0</v>
      </c>
      <c r="K13">
        <f t="shared" si="5"/>
        <v>0</v>
      </c>
      <c r="L13">
        <v>45</v>
      </c>
      <c r="M13">
        <v>17</v>
      </c>
      <c r="N13">
        <v>0.3777777777777781</v>
      </c>
      <c r="O13">
        <v>45</v>
      </c>
      <c r="P13">
        <v>20.95</v>
      </c>
      <c r="Q13">
        <v>0.46555555555555617</v>
      </c>
      <c r="R13">
        <v>45</v>
      </c>
      <c r="S13">
        <v>23.1</v>
      </c>
      <c r="T13">
        <v>0.5133333333333342</v>
      </c>
    </row>
    <row r="14" spans="1:20" x14ac:dyDescent="0.2">
      <c r="D14">
        <f>D13+xpas</f>
        <v>0.10999999999999999</v>
      </c>
      <c r="E14">
        <f t="shared" si="6"/>
        <v>22.3</v>
      </c>
      <c r="F14">
        <f t="shared" si="7"/>
        <v>64.3</v>
      </c>
      <c r="G14">
        <f t="shared" si="2"/>
        <v>-34.964605729687314</v>
      </c>
      <c r="H14">
        <f t="shared" si="3"/>
        <v>29.335394270312683</v>
      </c>
      <c r="I14">
        <f t="shared" si="0"/>
        <v>22.3</v>
      </c>
      <c r="J14">
        <f t="shared" si="4"/>
        <v>0</v>
      </c>
      <c r="K14">
        <f t="shared" si="5"/>
        <v>0</v>
      </c>
      <c r="L14">
        <v>55</v>
      </c>
      <c r="M14">
        <v>19.149999999999999</v>
      </c>
      <c r="N14">
        <v>0.34818181818181848</v>
      </c>
      <c r="O14">
        <v>55</v>
      </c>
      <c r="P14">
        <v>24</v>
      </c>
      <c r="Q14">
        <v>0.4363636363636369</v>
      </c>
      <c r="R14">
        <v>55</v>
      </c>
      <c r="S14">
        <v>26.650000000000048</v>
      </c>
      <c r="T14">
        <v>0.48454545454545528</v>
      </c>
    </row>
    <row r="15" spans="1:20" x14ac:dyDescent="0.2">
      <c r="D15">
        <f t="shared" si="1"/>
        <v>0.11999999999999998</v>
      </c>
      <c r="E15">
        <f t="shared" si="6"/>
        <v>21.6</v>
      </c>
      <c r="F15">
        <f t="shared" si="7"/>
        <v>63.6</v>
      </c>
      <c r="G15">
        <f t="shared" si="2"/>
        <v>-34.386691629275234</v>
      </c>
      <c r="H15">
        <f t="shared" si="3"/>
        <v>29.213308370724768</v>
      </c>
      <c r="I15">
        <f t="shared" si="0"/>
        <v>21.6</v>
      </c>
      <c r="J15">
        <f t="shared" si="4"/>
        <v>0</v>
      </c>
      <c r="K15">
        <f t="shared" si="5"/>
        <v>0</v>
      </c>
      <c r="L15">
        <v>65</v>
      </c>
      <c r="M15">
        <v>21.2</v>
      </c>
      <c r="N15">
        <v>0.32615384615384641</v>
      </c>
      <c r="O15">
        <v>65</v>
      </c>
      <c r="P15">
        <v>26.8</v>
      </c>
      <c r="Q15">
        <v>0.41230769230769271</v>
      </c>
      <c r="R15">
        <v>65</v>
      </c>
      <c r="S15">
        <v>30.45</v>
      </c>
      <c r="T15">
        <v>0.46846153846153904</v>
      </c>
    </row>
    <row r="16" spans="1:20" x14ac:dyDescent="0.2">
      <c r="D16">
        <f t="shared" si="1"/>
        <v>0.12999999999999998</v>
      </c>
      <c r="E16">
        <f t="shared" si="6"/>
        <v>20.900000000000002</v>
      </c>
      <c r="F16">
        <f t="shared" si="7"/>
        <v>62.9</v>
      </c>
      <c r="G16">
        <f t="shared" si="2"/>
        <v>-33.818329608758965</v>
      </c>
      <c r="H16">
        <f t="shared" si="3"/>
        <v>29.081670391241033</v>
      </c>
      <c r="I16">
        <f t="shared" si="0"/>
        <v>20.900000000000002</v>
      </c>
      <c r="J16">
        <f t="shared" si="4"/>
        <v>0</v>
      </c>
      <c r="K16">
        <f t="shared" si="5"/>
        <v>0</v>
      </c>
      <c r="L16">
        <v>75</v>
      </c>
      <c r="M16">
        <v>23</v>
      </c>
      <c r="N16">
        <v>0.30666666666666687</v>
      </c>
      <c r="O16">
        <v>75</v>
      </c>
      <c r="P16">
        <v>30.25</v>
      </c>
      <c r="Q16">
        <v>0.40333333333333371</v>
      </c>
      <c r="R16">
        <v>75</v>
      </c>
      <c r="S16">
        <v>33.75</v>
      </c>
      <c r="T16">
        <v>0.45</v>
      </c>
    </row>
    <row r="17" spans="4:20" x14ac:dyDescent="0.2">
      <c r="D17">
        <f t="shared" si="1"/>
        <v>0.13999999999999999</v>
      </c>
      <c r="E17">
        <f t="shared" si="6"/>
        <v>20.200000000000003</v>
      </c>
      <c r="F17">
        <f t="shared" si="7"/>
        <v>62.199999999999996</v>
      </c>
      <c r="G17">
        <f t="shared" si="2"/>
        <v>-33.259361786144829</v>
      </c>
      <c r="H17">
        <f t="shared" si="3"/>
        <v>28.940638213855166</v>
      </c>
      <c r="I17">
        <f t="shared" si="0"/>
        <v>20.200000000000003</v>
      </c>
      <c r="J17">
        <f t="shared" si="4"/>
        <v>0</v>
      </c>
      <c r="K17">
        <f t="shared" si="5"/>
        <v>0</v>
      </c>
      <c r="L17">
        <v>85</v>
      </c>
      <c r="M17">
        <v>24.85</v>
      </c>
      <c r="N17">
        <v>0.29235294117647082</v>
      </c>
      <c r="O17">
        <v>85</v>
      </c>
      <c r="P17">
        <v>32.700000000000003</v>
      </c>
      <c r="Q17">
        <v>0.38470588235294151</v>
      </c>
      <c r="R17">
        <v>85</v>
      </c>
      <c r="S17">
        <v>37.15</v>
      </c>
      <c r="T17">
        <v>0.43705882352941222</v>
      </c>
    </row>
    <row r="18" spans="4:20" x14ac:dyDescent="0.2">
      <c r="D18">
        <f t="shared" si="1"/>
        <v>0.15</v>
      </c>
      <c r="E18">
        <f t="shared" si="6"/>
        <v>19.5</v>
      </c>
      <c r="F18">
        <f t="shared" si="7"/>
        <v>61.5</v>
      </c>
      <c r="G18">
        <f t="shared" si="2"/>
        <v>-32.709632888999003</v>
      </c>
      <c r="H18">
        <f t="shared" si="3"/>
        <v>28.790367111000997</v>
      </c>
      <c r="I18">
        <f t="shared" si="0"/>
        <v>19.5</v>
      </c>
      <c r="J18">
        <f t="shared" si="4"/>
        <v>0</v>
      </c>
      <c r="K18">
        <f t="shared" si="5"/>
        <v>0</v>
      </c>
      <c r="L18">
        <v>95</v>
      </c>
      <c r="M18">
        <v>27.05</v>
      </c>
      <c r="N18">
        <v>0.28473684210526334</v>
      </c>
      <c r="O18">
        <v>95</v>
      </c>
      <c r="P18">
        <v>35.1</v>
      </c>
      <c r="Q18">
        <v>0.36947368421052662</v>
      </c>
      <c r="R18">
        <v>95</v>
      </c>
      <c r="S18">
        <v>40.299999999999997</v>
      </c>
      <c r="T18">
        <v>0.42421052631578993</v>
      </c>
    </row>
    <row r="19" spans="4:20" x14ac:dyDescent="0.2">
      <c r="D19">
        <f t="shared" si="1"/>
        <v>0.16</v>
      </c>
      <c r="E19">
        <f t="shared" si="6"/>
        <v>18.799999999999997</v>
      </c>
      <c r="F19">
        <f t="shared" si="7"/>
        <v>60.8</v>
      </c>
      <c r="G19">
        <f t="shared" si="2"/>
        <v>-32.168990211315247</v>
      </c>
      <c r="H19">
        <f t="shared" si="3"/>
        <v>28.63100978868475</v>
      </c>
      <c r="I19">
        <f t="shared" si="0"/>
        <v>18.799999999999997</v>
      </c>
      <c r="J19">
        <f t="shared" si="4"/>
        <v>0</v>
      </c>
      <c r="K19">
        <f t="shared" si="5"/>
        <v>0</v>
      </c>
      <c r="L19">
        <v>105</v>
      </c>
      <c r="M19">
        <v>28.85</v>
      </c>
      <c r="N19">
        <v>0.27476190476190493</v>
      </c>
      <c r="O19">
        <v>105</v>
      </c>
      <c r="P19">
        <v>37.75</v>
      </c>
      <c r="Q19">
        <v>0.3595238095238098</v>
      </c>
      <c r="R19">
        <v>105</v>
      </c>
      <c r="S19">
        <v>42.45</v>
      </c>
      <c r="T19">
        <v>0.40428571428571469</v>
      </c>
    </row>
    <row r="20" spans="4:20" x14ac:dyDescent="0.2">
      <c r="D20">
        <f t="shared" si="1"/>
        <v>0.17</v>
      </c>
      <c r="E20">
        <f t="shared" si="6"/>
        <v>18.100000000000001</v>
      </c>
      <c r="F20">
        <f t="shared" si="7"/>
        <v>60.099999999999994</v>
      </c>
      <c r="G20">
        <f t="shared" si="2"/>
        <v>-31.637283571095587</v>
      </c>
      <c r="H20">
        <f t="shared" si="3"/>
        <v>28.462716428904407</v>
      </c>
      <c r="I20">
        <f t="shared" si="0"/>
        <v>18.100000000000001</v>
      </c>
      <c r="J20">
        <f t="shared" si="4"/>
        <v>0</v>
      </c>
      <c r="K20">
        <f t="shared" si="5"/>
        <v>0</v>
      </c>
      <c r="L20">
        <v>115</v>
      </c>
      <c r="M20">
        <v>30.25</v>
      </c>
      <c r="N20">
        <v>0.26304347826086971</v>
      </c>
      <c r="O20">
        <v>115</v>
      </c>
      <c r="P20">
        <v>39.799999999999997</v>
      </c>
      <c r="Q20">
        <v>0.34608695652173938</v>
      </c>
      <c r="R20">
        <v>115</v>
      </c>
      <c r="S20">
        <v>45.9</v>
      </c>
      <c r="T20">
        <v>0.39913043478260901</v>
      </c>
    </row>
    <row r="21" spans="4:20" x14ac:dyDescent="0.2">
      <c r="D21">
        <f t="shared" si="1"/>
        <v>0.18000000000000002</v>
      </c>
      <c r="E21">
        <f t="shared" si="6"/>
        <v>17.399999999999999</v>
      </c>
      <c r="F21">
        <f t="shared" si="7"/>
        <v>59.399999999999991</v>
      </c>
      <c r="G21">
        <f t="shared" si="2"/>
        <v>-31.114365268632152</v>
      </c>
      <c r="H21">
        <f t="shared" si="3"/>
        <v>28.285634731367839</v>
      </c>
      <c r="I21">
        <f t="shared" si="0"/>
        <v>17.399999999999999</v>
      </c>
      <c r="J21">
        <f t="shared" si="4"/>
        <v>0</v>
      </c>
      <c r="K21">
        <f t="shared" si="5"/>
        <v>0</v>
      </c>
      <c r="L21">
        <v>125</v>
      </c>
      <c r="M21">
        <v>31.25</v>
      </c>
      <c r="N21">
        <v>0.25</v>
      </c>
      <c r="O21">
        <v>125</v>
      </c>
      <c r="P21">
        <v>41.25</v>
      </c>
      <c r="Q21">
        <v>0.33</v>
      </c>
      <c r="R21">
        <v>125</v>
      </c>
      <c r="S21">
        <v>48.75</v>
      </c>
      <c r="T21">
        <v>0.39</v>
      </c>
    </row>
    <row r="22" spans="4:20" x14ac:dyDescent="0.2">
      <c r="D22">
        <f t="shared" si="1"/>
        <v>0.19000000000000003</v>
      </c>
      <c r="E22">
        <f t="shared" si="6"/>
        <v>16.699999999999996</v>
      </c>
      <c r="F22">
        <f t="shared" si="7"/>
        <v>58.699999999999996</v>
      </c>
      <c r="G22">
        <f t="shared" si="2"/>
        <v>-30.600090045478503</v>
      </c>
      <c r="H22">
        <f t="shared" si="3"/>
        <v>28.099909954521493</v>
      </c>
      <c r="I22">
        <f t="shared" si="0"/>
        <v>16.699999999999996</v>
      </c>
      <c r="J22">
        <f t="shared" si="4"/>
        <v>0</v>
      </c>
      <c r="K22">
        <f t="shared" si="5"/>
        <v>0</v>
      </c>
      <c r="L22">
        <v>135</v>
      </c>
      <c r="M22">
        <v>33.200000000000003</v>
      </c>
      <c r="N22">
        <v>0.24592592592592605</v>
      </c>
      <c r="O22">
        <v>135</v>
      </c>
      <c r="P22">
        <v>43.45</v>
      </c>
      <c r="Q22">
        <v>0.32185185185185211</v>
      </c>
      <c r="R22">
        <v>135</v>
      </c>
      <c r="S22">
        <v>51</v>
      </c>
      <c r="T22">
        <v>0.3777777777777781</v>
      </c>
    </row>
    <row r="23" spans="4:20" x14ac:dyDescent="0.2">
      <c r="D23">
        <f t="shared" si="1"/>
        <v>0.20000000000000004</v>
      </c>
      <c r="E23">
        <f t="shared" si="6"/>
        <v>15.999999999999996</v>
      </c>
      <c r="F23">
        <f t="shared" si="7"/>
        <v>57.999999999999993</v>
      </c>
      <c r="G23">
        <f t="shared" si="2"/>
        <v>-30.094315044099144</v>
      </c>
      <c r="H23">
        <f t="shared" si="3"/>
        <v>27.905684955900849</v>
      </c>
      <c r="I23">
        <f t="shared" si="0"/>
        <v>15.999999999999996</v>
      </c>
      <c r="J23">
        <f t="shared" si="4"/>
        <v>0</v>
      </c>
      <c r="K23">
        <f t="shared" si="5"/>
        <v>0</v>
      </c>
      <c r="L23">
        <v>145</v>
      </c>
      <c r="M23">
        <v>34.950000000000003</v>
      </c>
      <c r="N23">
        <v>0.2410344827586208</v>
      </c>
      <c r="O23">
        <v>145</v>
      </c>
      <c r="P23">
        <v>45.25</v>
      </c>
      <c r="Q23">
        <v>0.31206896551724161</v>
      </c>
      <c r="R23">
        <v>145</v>
      </c>
      <c r="S23">
        <v>52.65</v>
      </c>
      <c r="T23">
        <v>0.36310344827586238</v>
      </c>
    </row>
    <row r="24" spans="4:20" x14ac:dyDescent="0.2">
      <c r="D24">
        <f t="shared" si="1"/>
        <v>0.21000000000000005</v>
      </c>
      <c r="E24">
        <f t="shared" si="6"/>
        <v>15.299999999999997</v>
      </c>
      <c r="F24">
        <f t="shared" si="7"/>
        <v>57.3</v>
      </c>
      <c r="G24">
        <f t="shared" si="2"/>
        <v>-29.59689976818596</v>
      </c>
      <c r="H24">
        <f t="shared" si="3"/>
        <v>27.703100231814037</v>
      </c>
      <c r="I24">
        <f t="shared" si="0"/>
        <v>15.299999999999997</v>
      </c>
      <c r="J24">
        <f t="shared" si="4"/>
        <v>0</v>
      </c>
      <c r="K24">
        <f t="shared" si="5"/>
        <v>0</v>
      </c>
    </row>
    <row r="25" spans="4:20" x14ac:dyDescent="0.2">
      <c r="D25">
        <f t="shared" si="1"/>
        <v>0.22000000000000006</v>
      </c>
      <c r="E25">
        <f t="shared" si="6"/>
        <v>14.599999999999996</v>
      </c>
      <c r="F25">
        <f t="shared" si="7"/>
        <v>56.599999999999994</v>
      </c>
      <c r="G25">
        <f t="shared" si="2"/>
        <v>-29.107706043630543</v>
      </c>
      <c r="H25">
        <f t="shared" si="3"/>
        <v>27.492293956369451</v>
      </c>
      <c r="I25">
        <f t="shared" si="0"/>
        <v>14.599999999999996</v>
      </c>
      <c r="J25">
        <f t="shared" si="4"/>
        <v>0</v>
      </c>
      <c r="K25">
        <f t="shared" si="5"/>
        <v>0</v>
      </c>
    </row>
    <row r="26" spans="4:20" x14ac:dyDescent="0.2">
      <c r="D26">
        <f t="shared" si="1"/>
        <v>0.23000000000000007</v>
      </c>
      <c r="E26">
        <f t="shared" si="6"/>
        <v>13.899999999999995</v>
      </c>
      <c r="F26">
        <f t="shared" si="7"/>
        <v>55.899999999999991</v>
      </c>
      <c r="G26">
        <f t="shared" si="2"/>
        <v>-28.626597980141611</v>
      </c>
      <c r="H26">
        <f t="shared" si="3"/>
        <v>27.273402019858381</v>
      </c>
      <c r="I26">
        <f t="shared" si="0"/>
        <v>13.899999999999995</v>
      </c>
      <c r="J26">
        <f t="shared" si="4"/>
        <v>0</v>
      </c>
      <c r="K26">
        <f t="shared" si="5"/>
        <v>0</v>
      </c>
    </row>
    <row r="27" spans="4:20" x14ac:dyDescent="0.2">
      <c r="D27">
        <f t="shared" si="1"/>
        <v>0.24000000000000007</v>
      </c>
      <c r="E27">
        <f t="shared" si="6"/>
        <v>13.199999999999996</v>
      </c>
      <c r="F27">
        <f t="shared" si="7"/>
        <v>55.199999999999989</v>
      </c>
      <c r="G27">
        <f t="shared" si="2"/>
        <v>-28.153441933496847</v>
      </c>
      <c r="H27">
        <f t="shared" si="3"/>
        <v>27.046558066503142</v>
      </c>
      <c r="I27">
        <f t="shared" si="0"/>
        <v>13.199999999999996</v>
      </c>
      <c r="J27">
        <f t="shared" si="4"/>
        <v>0</v>
      </c>
      <c r="K27">
        <f t="shared" si="5"/>
        <v>0</v>
      </c>
    </row>
    <row r="28" spans="4:20" x14ac:dyDescent="0.2">
      <c r="D28">
        <f t="shared" si="1"/>
        <v>0.25000000000000006</v>
      </c>
      <c r="E28">
        <f t="shared" si="6"/>
        <v>12.499999999999996</v>
      </c>
      <c r="F28">
        <f t="shared" si="7"/>
        <v>54.499999999999993</v>
      </c>
      <c r="G28">
        <f t="shared" si="2"/>
        <v>-27.688106468418635</v>
      </c>
      <c r="H28">
        <f t="shared" si="3"/>
        <v>26.811893531581358</v>
      </c>
      <c r="I28">
        <f t="shared" si="0"/>
        <v>12.499999999999996</v>
      </c>
      <c r="J28">
        <f t="shared" si="4"/>
        <v>0</v>
      </c>
      <c r="K28">
        <f t="shared" si="5"/>
        <v>0</v>
      </c>
    </row>
    <row r="29" spans="4:20" x14ac:dyDescent="0.2">
      <c r="D29">
        <f t="shared" si="1"/>
        <v>0.26000000000000006</v>
      </c>
      <c r="E29">
        <f t="shared" si="6"/>
        <v>11.799999999999997</v>
      </c>
      <c r="F29">
        <f t="shared" si="7"/>
        <v>53.8</v>
      </c>
      <c r="G29">
        <f t="shared" si="2"/>
        <v>-27.230462322063403</v>
      </c>
      <c r="H29">
        <f t="shared" si="3"/>
        <v>26.569537677936594</v>
      </c>
      <c r="I29">
        <f t="shared" si="0"/>
        <v>11.799999999999997</v>
      </c>
      <c r="J29">
        <f t="shared" si="4"/>
        <v>0</v>
      </c>
      <c r="K29">
        <f t="shared" si="5"/>
        <v>0</v>
      </c>
    </row>
    <row r="30" spans="4:20" x14ac:dyDescent="0.2">
      <c r="D30">
        <f t="shared" si="1"/>
        <v>0.27000000000000007</v>
      </c>
      <c r="E30">
        <f t="shared" si="6"/>
        <v>11.099999999999994</v>
      </c>
      <c r="F30">
        <f t="shared" si="7"/>
        <v>53.099999999999994</v>
      </c>
      <c r="G30">
        <f t="shared" si="2"/>
        <v>-26.780382368114473</v>
      </c>
      <c r="H30">
        <f t="shared" si="3"/>
        <v>26.319617631885521</v>
      </c>
      <c r="I30">
        <f t="shared" si="0"/>
        <v>11.099999999999994</v>
      </c>
      <c r="J30">
        <f t="shared" si="4"/>
        <v>0</v>
      </c>
      <c r="K30">
        <f t="shared" si="5"/>
        <v>0</v>
      </c>
    </row>
    <row r="31" spans="4:20" x14ac:dyDescent="0.2">
      <c r="D31">
        <f t="shared" si="1"/>
        <v>0.28000000000000008</v>
      </c>
      <c r="E31">
        <f t="shared" si="6"/>
        <v>10.399999999999995</v>
      </c>
      <c r="F31">
        <f t="shared" si="7"/>
        <v>52.399999999999991</v>
      </c>
      <c r="G31">
        <f t="shared" si="2"/>
        <v>-26.337741581468354</v>
      </c>
      <c r="H31">
        <f t="shared" si="3"/>
        <v>26.062258418531638</v>
      </c>
      <c r="I31">
        <f t="shared" si="0"/>
        <v>10.399999999999995</v>
      </c>
      <c r="J31">
        <f t="shared" si="4"/>
        <v>0</v>
      </c>
      <c r="K31">
        <f t="shared" si="5"/>
        <v>0</v>
      </c>
    </row>
    <row r="32" spans="4:20" x14ac:dyDescent="0.2">
      <c r="D32">
        <f t="shared" si="1"/>
        <v>0.29000000000000009</v>
      </c>
      <c r="E32">
        <f t="shared" si="6"/>
        <v>9.6999999999999922</v>
      </c>
      <c r="F32">
        <f t="shared" si="7"/>
        <v>51.699999999999989</v>
      </c>
      <c r="G32">
        <f t="shared" si="2"/>
        <v>-25.902417003504748</v>
      </c>
      <c r="H32">
        <f t="shared" si="3"/>
        <v>25.79758299649524</v>
      </c>
      <c r="I32">
        <f t="shared" si="0"/>
        <v>9.6999999999999922</v>
      </c>
      <c r="J32">
        <f t="shared" si="4"/>
        <v>0</v>
      </c>
      <c r="K32">
        <f t="shared" si="5"/>
        <v>0</v>
      </c>
    </row>
    <row r="33" spans="4:11" x14ac:dyDescent="0.2">
      <c r="D33">
        <f t="shared" si="1"/>
        <v>0.3000000000000001</v>
      </c>
      <c r="E33">
        <f t="shared" si="6"/>
        <v>8.9999999999999929</v>
      </c>
      <c r="F33">
        <f t="shared" si="7"/>
        <v>50.999999999999993</v>
      </c>
      <c r="G33">
        <f t="shared" si="2"/>
        <v>-25.4742877079306</v>
      </c>
      <c r="H33">
        <f t="shared" si="3"/>
        <v>25.525712292069393</v>
      </c>
      <c r="I33">
        <f t="shared" si="0"/>
        <v>8.9999999999999929</v>
      </c>
      <c r="J33">
        <f t="shared" si="4"/>
        <v>0</v>
      </c>
      <c r="K33">
        <f t="shared" si="5"/>
        <v>0</v>
      </c>
    </row>
    <row r="34" spans="4:11" x14ac:dyDescent="0.2">
      <c r="D34">
        <f t="shared" si="1"/>
        <v>0.31000000000000011</v>
      </c>
      <c r="E34">
        <f t="shared" si="6"/>
        <v>8.2999999999999936</v>
      </c>
      <c r="F34">
        <f t="shared" si="7"/>
        <v>50.29999999999999</v>
      </c>
      <c r="G34">
        <f t="shared" si="2"/>
        <v>-25.053234767188666</v>
      </c>
      <c r="H34">
        <f t="shared" si="3"/>
        <v>25.246765232811324</v>
      </c>
      <c r="I34">
        <f t="shared" si="0"/>
        <v>8.2999999999999936</v>
      </c>
      <c r="J34">
        <f t="shared" si="4"/>
        <v>0</v>
      </c>
      <c r="K34">
        <f t="shared" si="5"/>
        <v>0</v>
      </c>
    </row>
    <row r="35" spans="4:11" x14ac:dyDescent="0.2">
      <c r="D35">
        <f t="shared" si="1"/>
        <v>0.32000000000000012</v>
      </c>
      <c r="E35">
        <f t="shared" si="6"/>
        <v>7.5999999999999908</v>
      </c>
      <c r="F35">
        <f t="shared" si="7"/>
        <v>49.599999999999994</v>
      </c>
      <c r="G35">
        <f t="shared" si="2"/>
        <v>-24.639141219421333</v>
      </c>
      <c r="H35">
        <f t="shared" si="3"/>
        <v>24.960858780578661</v>
      </c>
      <c r="I35">
        <f t="shared" si="0"/>
        <v>7.5999999999999908</v>
      </c>
      <c r="J35">
        <f t="shared" si="4"/>
        <v>0</v>
      </c>
      <c r="K35">
        <f t="shared" si="5"/>
        <v>0</v>
      </c>
    </row>
    <row r="36" spans="4:11" x14ac:dyDescent="0.2">
      <c r="D36">
        <f t="shared" si="1"/>
        <v>0.33000000000000013</v>
      </c>
      <c r="E36">
        <f t="shared" si="6"/>
        <v>6.8999999999999915</v>
      </c>
      <c r="F36">
        <f t="shared" si="7"/>
        <v>48.899999999999991</v>
      </c>
      <c r="G36">
        <f t="shared" si="2"/>
        <v>-24.231892035980433</v>
      </c>
      <c r="H36">
        <f t="shared" si="3"/>
        <v>24.668107964019558</v>
      </c>
      <c r="I36">
        <f t="shared" si="0"/>
        <v>6.8999999999999915</v>
      </c>
      <c r="J36">
        <f t="shared" si="4"/>
        <v>0</v>
      </c>
      <c r="K36">
        <f t="shared" si="5"/>
        <v>0</v>
      </c>
    </row>
    <row r="37" spans="4:11" x14ac:dyDescent="0.2">
      <c r="D37">
        <f t="shared" si="1"/>
        <v>0.34000000000000014</v>
      </c>
      <c r="E37">
        <f t="shared" si="6"/>
        <v>6.1999999999999922</v>
      </c>
      <c r="F37">
        <f t="shared" si="7"/>
        <v>48.199999999999989</v>
      </c>
      <c r="G37">
        <f t="shared" si="2"/>
        <v>-23.831374089474156</v>
      </c>
      <c r="H37">
        <f t="shared" si="3"/>
        <v>24.368625910525832</v>
      </c>
      <c r="I37">
        <f t="shared" si="0"/>
        <v>6.1999999999999922</v>
      </c>
      <c r="J37">
        <f t="shared" si="4"/>
        <v>0</v>
      </c>
      <c r="K37">
        <f t="shared" si="5"/>
        <v>0</v>
      </c>
    </row>
    <row r="38" spans="4:11" x14ac:dyDescent="0.2">
      <c r="D38">
        <f t="shared" si="1"/>
        <v>0.35000000000000014</v>
      </c>
      <c r="E38">
        <f t="shared" si="6"/>
        <v>5.4999999999999893</v>
      </c>
      <c r="F38">
        <f t="shared" si="7"/>
        <v>47.499999999999986</v>
      </c>
      <c r="G38">
        <f t="shared" si="2"/>
        <v>-23.437476122341973</v>
      </c>
      <c r="H38">
        <f t="shared" si="3"/>
        <v>24.062523877658013</v>
      </c>
      <c r="I38">
        <f t="shared" si="0"/>
        <v>5.4999999999999893</v>
      </c>
      <c r="J38">
        <f t="shared" si="4"/>
        <v>0</v>
      </c>
      <c r="K38">
        <f t="shared" si="5"/>
        <v>0</v>
      </c>
    </row>
    <row r="39" spans="4:11" x14ac:dyDescent="0.2">
      <c r="D39">
        <f t="shared" si="1"/>
        <v>0.36000000000000015</v>
      </c>
      <c r="E39">
        <f t="shared" si="6"/>
        <v>4.7999999999999901</v>
      </c>
      <c r="F39">
        <f t="shared" si="7"/>
        <v>46.799999999999983</v>
      </c>
      <c r="G39">
        <f t="shared" si="2"/>
        <v>-23.050088715949105</v>
      </c>
      <c r="H39">
        <f t="shared" si="3"/>
        <v>23.749911284050878</v>
      </c>
      <c r="I39">
        <f t="shared" si="0"/>
        <v>4.7999999999999901</v>
      </c>
      <c r="J39">
        <f t="shared" si="4"/>
        <v>0</v>
      </c>
      <c r="K39">
        <f t="shared" si="5"/>
        <v>0</v>
      </c>
    </row>
    <row r="40" spans="4:11" x14ac:dyDescent="0.2">
      <c r="D40">
        <f t="shared" si="1"/>
        <v>0.37000000000000016</v>
      </c>
      <c r="E40">
        <f t="shared" si="6"/>
        <v>4.0999999999999872</v>
      </c>
      <c r="F40">
        <f t="shared" si="7"/>
        <v>46.099999999999987</v>
      </c>
      <c r="G40">
        <f t="shared" si="2"/>
        <v>-22.669104260191723</v>
      </c>
      <c r="H40">
        <f t="shared" si="3"/>
        <v>23.430895739808264</v>
      </c>
      <c r="I40">
        <f t="shared" si="0"/>
        <v>4.0999999999999872</v>
      </c>
      <c r="J40">
        <f t="shared" si="4"/>
        <v>0</v>
      </c>
      <c r="K40">
        <f t="shared" si="5"/>
        <v>0</v>
      </c>
    </row>
    <row r="41" spans="4:11" x14ac:dyDescent="0.2">
      <c r="D41">
        <f t="shared" si="1"/>
        <v>0.38000000000000017</v>
      </c>
      <c r="E41">
        <f t="shared" si="6"/>
        <v>3.3999999999999879</v>
      </c>
      <c r="F41">
        <f t="shared" si="7"/>
        <v>45.399999999999984</v>
      </c>
      <c r="G41">
        <f t="shared" si="2"/>
        <v>-22.294416923604576</v>
      </c>
      <c r="H41">
        <f t="shared" si="3"/>
        <v>23.105583076395408</v>
      </c>
      <c r="I41">
        <f t="shared" si="0"/>
        <v>3.3999999999999879</v>
      </c>
      <c r="J41">
        <f t="shared" si="4"/>
        <v>0</v>
      </c>
      <c r="K41">
        <f t="shared" si="5"/>
        <v>0</v>
      </c>
    </row>
    <row r="42" spans="4:11" x14ac:dyDescent="0.2">
      <c r="D42">
        <f t="shared" si="1"/>
        <v>0.39000000000000018</v>
      </c>
      <c r="E42">
        <f t="shared" si="6"/>
        <v>2.6999999999999886</v>
      </c>
      <c r="F42">
        <f t="shared" si="7"/>
        <v>44.699999999999989</v>
      </c>
      <c r="G42">
        <f t="shared" si="2"/>
        <v>-21.925922623962663</v>
      </c>
      <c r="H42">
        <f t="shared" si="3"/>
        <v>22.774077376037326</v>
      </c>
      <c r="I42">
        <f t="shared" si="0"/>
        <v>2.6999999999999886</v>
      </c>
      <c r="J42">
        <f t="shared" si="4"/>
        <v>0</v>
      </c>
      <c r="K42">
        <f t="shared" si="5"/>
        <v>0</v>
      </c>
    </row>
    <row r="43" spans="4:11" x14ac:dyDescent="0.2">
      <c r="D43">
        <f t="shared" si="1"/>
        <v>0.40000000000000019</v>
      </c>
      <c r="E43">
        <f t="shared" si="6"/>
        <v>1.9999999999999858</v>
      </c>
      <c r="F43">
        <f t="shared" si="7"/>
        <v>43.999999999999986</v>
      </c>
      <c r="G43">
        <f t="shared" si="2"/>
        <v>-21.56351899936886</v>
      </c>
      <c r="H43">
        <f t="shared" si="3"/>
        <v>22.436481000631126</v>
      </c>
      <c r="I43">
        <f t="shared" si="0"/>
        <v>1.9999999999999858</v>
      </c>
      <c r="J43">
        <f t="shared" si="4"/>
        <v>0</v>
      </c>
      <c r="K43">
        <f t="shared" si="5"/>
        <v>0</v>
      </c>
    </row>
    <row r="44" spans="4:11" x14ac:dyDescent="0.2">
      <c r="D44">
        <f t="shared" si="1"/>
        <v>0.4100000000000002</v>
      </c>
      <c r="E44">
        <f t="shared" si="6"/>
        <v>1.2999999999999865</v>
      </c>
      <c r="F44">
        <f t="shared" si="7"/>
        <v>43.299999999999983</v>
      </c>
      <c r="G44">
        <f t="shared" si="2"/>
        <v>-21.20710537981936</v>
      </c>
      <c r="H44">
        <f t="shared" si="3"/>
        <v>22.092894620180623</v>
      </c>
      <c r="I44">
        <f t="shared" si="0"/>
        <v>1.2999999999999865</v>
      </c>
      <c r="J44">
        <f t="shared" si="4"/>
        <v>0</v>
      </c>
      <c r="K44">
        <f t="shared" si="5"/>
        <v>0</v>
      </c>
    </row>
    <row r="45" spans="4:11" x14ac:dyDescent="0.2">
      <c r="D45">
        <f t="shared" si="1"/>
        <v>0.42000000000000021</v>
      </c>
      <c r="E45">
        <f t="shared" si="6"/>
        <v>0.59999999999998721</v>
      </c>
      <c r="F45">
        <f t="shared" si="7"/>
        <v>42.59999999999998</v>
      </c>
      <c r="G45">
        <f t="shared" si="2"/>
        <v>-20.856582759239192</v>
      </c>
      <c r="H45">
        <f t="shared" si="3"/>
        <v>21.743417240760788</v>
      </c>
      <c r="I45">
        <f t="shared" si="0"/>
        <v>0.59999999999998721</v>
      </c>
      <c r="J45">
        <f t="shared" si="4"/>
        <v>0</v>
      </c>
      <c r="K45">
        <f t="shared" si="5"/>
        <v>0</v>
      </c>
    </row>
    <row r="46" spans="4:11" x14ac:dyDescent="0.2">
      <c r="D46">
        <f t="shared" si="1"/>
        <v>0.43000000000000022</v>
      </c>
      <c r="E46">
        <f t="shared" si="6"/>
        <v>-0.10000000000001563</v>
      </c>
      <c r="F46">
        <f t="shared" si="7"/>
        <v>41.899999999999984</v>
      </c>
      <c r="G46">
        <f t="shared" si="2"/>
        <v>-20.511853767979851</v>
      </c>
      <c r="H46">
        <f t="shared" si="3"/>
        <v>21.388146232020134</v>
      </c>
      <c r="I46">
        <f t="shared" si="0"/>
        <v>-0.10000000000001563</v>
      </c>
      <c r="J46">
        <f t="shared" si="4"/>
        <v>0</v>
      </c>
      <c r="K46">
        <f t="shared" si="5"/>
        <v>0</v>
      </c>
    </row>
    <row r="47" spans="4:11" x14ac:dyDescent="0.2">
      <c r="D47">
        <f t="shared" si="1"/>
        <v>0.44000000000000022</v>
      </c>
      <c r="E47">
        <f t="shared" si="6"/>
        <v>-0.80000000000001492</v>
      </c>
      <c r="F47">
        <f t="shared" si="7"/>
        <v>41.199999999999982</v>
      </c>
      <c r="G47">
        <f t="shared" si="2"/>
        <v>-20.172822645771564</v>
      </c>
      <c r="H47">
        <f t="shared" si="3"/>
        <v>21.027177354228417</v>
      </c>
      <c r="I47">
        <f t="shared" si="0"/>
        <v>-0.80000000000001492</v>
      </c>
      <c r="J47">
        <f t="shared" si="4"/>
        <v>0</v>
      </c>
      <c r="K47">
        <f t="shared" si="5"/>
        <v>0</v>
      </c>
    </row>
    <row r="48" spans="4:11" x14ac:dyDescent="0.2">
      <c r="D48">
        <f t="shared" si="1"/>
        <v>0.45000000000000023</v>
      </c>
      <c r="E48">
        <f t="shared" si="6"/>
        <v>-1.5000000000000178</v>
      </c>
      <c r="F48">
        <f t="shared" si="7"/>
        <v>40.499999999999986</v>
      </c>
      <c r="G48">
        <f t="shared" si="2"/>
        <v>-19.839395215122611</v>
      </c>
      <c r="H48">
        <f t="shared" si="3"/>
        <v>20.660604784877375</v>
      </c>
      <c r="I48">
        <f t="shared" si="0"/>
        <v>-1.5000000000000178</v>
      </c>
      <c r="J48">
        <f t="shared" si="4"/>
        <v>0</v>
      </c>
      <c r="K48">
        <f t="shared" si="5"/>
        <v>0</v>
      </c>
    </row>
    <row r="49" spans="4:11" x14ac:dyDescent="0.2">
      <c r="D49">
        <f t="shared" si="1"/>
        <v>0.46000000000000024</v>
      </c>
      <c r="E49">
        <f t="shared" si="6"/>
        <v>-2.2000000000000171</v>
      </c>
      <c r="F49">
        <f t="shared" si="7"/>
        <v>39.799999999999983</v>
      </c>
      <c r="G49">
        <f t="shared" ref="G49:G85" si="8">-pente*tau*EXP(-D49/tau)</f>
        <v>-19.511478855158273</v>
      </c>
      <c r="H49">
        <f t="shared" si="3"/>
        <v>20.28852114484171</v>
      </c>
      <c r="I49">
        <f t="shared" ref="I49:I85" si="9">IF(H49&gt;0,E49,0)</f>
        <v>-2.2000000000000171</v>
      </c>
      <c r="J49">
        <f t="shared" si="4"/>
        <v>0</v>
      </c>
      <c r="K49">
        <f t="shared" si="5"/>
        <v>0</v>
      </c>
    </row>
    <row r="50" spans="4:11" x14ac:dyDescent="0.2">
      <c r="D50">
        <f t="shared" ref="D50:D85" si="10">D49+xpas</f>
        <v>0.47000000000000025</v>
      </c>
      <c r="E50">
        <f t="shared" si="6"/>
        <v>-2.9000000000000199</v>
      </c>
      <c r="F50">
        <f t="shared" si="7"/>
        <v>39.09999999999998</v>
      </c>
      <c r="G50">
        <f t="shared" si="8"/>
        <v>-19.188982475892256</v>
      </c>
      <c r="H50">
        <f t="shared" ref="H50:H85" si="11">F50+G50</f>
        <v>19.911017524107724</v>
      </c>
      <c r="I50">
        <f t="shared" si="9"/>
        <v>-2.9000000000000199</v>
      </c>
      <c r="J50">
        <f t="shared" si="4"/>
        <v>0</v>
      </c>
      <c r="K50">
        <f t="shared" si="5"/>
        <v>0</v>
      </c>
    </row>
    <row r="51" spans="4:11" x14ac:dyDescent="0.2">
      <c r="D51">
        <f t="shared" si="10"/>
        <v>0.48000000000000026</v>
      </c>
      <c r="E51">
        <f t="shared" si="6"/>
        <v>-3.6000000000000156</v>
      </c>
      <c r="F51">
        <f t="shared" si="7"/>
        <v>38.399999999999977</v>
      </c>
      <c r="G51">
        <f t="shared" si="8"/>
        <v>-18.871816492923298</v>
      </c>
      <c r="H51">
        <f t="shared" si="11"/>
        <v>19.52818350707668</v>
      </c>
      <c r="I51">
        <f t="shared" si="9"/>
        <v>-3.6000000000000156</v>
      </c>
      <c r="J51">
        <f t="shared" si="4"/>
        <v>0</v>
      </c>
      <c r="K51">
        <f t="shared" si="5"/>
        <v>0</v>
      </c>
    </row>
    <row r="52" spans="4:11" x14ac:dyDescent="0.2">
      <c r="D52">
        <f t="shared" si="10"/>
        <v>0.49000000000000027</v>
      </c>
      <c r="E52">
        <f t="shared" si="6"/>
        <v>-4.3000000000000185</v>
      </c>
      <c r="F52">
        <f t="shared" si="7"/>
        <v>37.699999999999982</v>
      </c>
      <c r="G52">
        <f t="shared" si="8"/>
        <v>-18.559892802550056</v>
      </c>
      <c r="H52">
        <f t="shared" si="11"/>
        <v>19.140107197449925</v>
      </c>
      <c r="I52">
        <f t="shared" si="9"/>
        <v>-4.3000000000000185</v>
      </c>
      <c r="J52">
        <f t="shared" si="4"/>
        <v>0</v>
      </c>
      <c r="K52">
        <f t="shared" si="5"/>
        <v>0</v>
      </c>
    </row>
    <row r="53" spans="4:11" x14ac:dyDescent="0.2">
      <c r="D53">
        <f t="shared" si="10"/>
        <v>0.50000000000000022</v>
      </c>
      <c r="E53">
        <f t="shared" si="6"/>
        <v>-5.0000000000000142</v>
      </c>
      <c r="F53">
        <f t="shared" si="7"/>
        <v>36.999999999999986</v>
      </c>
      <c r="G53">
        <f t="shared" si="8"/>
        <v>-18.253124757297279</v>
      </c>
      <c r="H53">
        <f t="shared" si="11"/>
        <v>18.746875242702707</v>
      </c>
      <c r="I53">
        <f t="shared" si="9"/>
        <v>-5.0000000000000142</v>
      </c>
      <c r="J53">
        <f t="shared" si="4"/>
        <v>0</v>
      </c>
      <c r="K53">
        <f t="shared" si="5"/>
        <v>0</v>
      </c>
    </row>
    <row r="54" spans="4:11" x14ac:dyDescent="0.2">
      <c r="D54">
        <f t="shared" si="10"/>
        <v>0.51000000000000023</v>
      </c>
      <c r="E54">
        <f t="shared" si="6"/>
        <v>-5.7000000000000171</v>
      </c>
      <c r="F54">
        <f t="shared" si="7"/>
        <v>36.299999999999983</v>
      </c>
      <c r="G54">
        <f t="shared" si="8"/>
        <v>-17.951427141846512</v>
      </c>
      <c r="H54">
        <f t="shared" si="11"/>
        <v>18.348572858153471</v>
      </c>
      <c r="I54">
        <f t="shared" si="9"/>
        <v>-5.7000000000000171</v>
      </c>
      <c r="J54">
        <f t="shared" si="4"/>
        <v>0</v>
      </c>
      <c r="K54">
        <f t="shared" si="5"/>
        <v>0</v>
      </c>
    </row>
    <row r="55" spans="4:11" x14ac:dyDescent="0.2">
      <c r="D55">
        <f t="shared" si="10"/>
        <v>0.52000000000000024</v>
      </c>
      <c r="E55">
        <f t="shared" si="6"/>
        <v>-6.4000000000000199</v>
      </c>
      <c r="F55">
        <f t="shared" si="7"/>
        <v>35.59999999999998</v>
      </c>
      <c r="G55">
        <f t="shared" si="8"/>
        <v>-17.654716149364631</v>
      </c>
      <c r="H55">
        <f t="shared" si="11"/>
        <v>17.945283850635349</v>
      </c>
      <c r="I55">
        <f t="shared" si="9"/>
        <v>-6.4000000000000199</v>
      </c>
      <c r="J55">
        <f t="shared" si="4"/>
        <v>0</v>
      </c>
      <c r="K55">
        <f t="shared" si="5"/>
        <v>0</v>
      </c>
    </row>
    <row r="56" spans="4:11" x14ac:dyDescent="0.2">
      <c r="D56">
        <f t="shared" si="10"/>
        <v>0.53000000000000025</v>
      </c>
      <c r="E56">
        <f t="shared" si="6"/>
        <v>-7.1000000000000156</v>
      </c>
      <c r="F56">
        <f t="shared" si="7"/>
        <v>34.899999999999977</v>
      </c>
      <c r="G56">
        <f t="shared" si="8"/>
        <v>-17.362909358223625</v>
      </c>
      <c r="H56">
        <f t="shared" si="11"/>
        <v>17.537090641776352</v>
      </c>
      <c r="I56">
        <f t="shared" si="9"/>
        <v>-7.1000000000000156</v>
      </c>
      <c r="J56">
        <f t="shared" si="4"/>
        <v>0</v>
      </c>
      <c r="K56">
        <f t="shared" si="5"/>
        <v>0</v>
      </c>
    </row>
    <row r="57" spans="4:11" x14ac:dyDescent="0.2">
      <c r="D57">
        <f t="shared" si="10"/>
        <v>0.54000000000000026</v>
      </c>
      <c r="E57">
        <f t="shared" si="6"/>
        <v>-7.8000000000000185</v>
      </c>
      <c r="F57">
        <f t="shared" si="7"/>
        <v>34.199999999999982</v>
      </c>
      <c r="G57">
        <f t="shared" si="8"/>
        <v>-17.075925709105157</v>
      </c>
      <c r="H57">
        <f t="shared" si="11"/>
        <v>17.124074290894825</v>
      </c>
      <c r="I57">
        <f t="shared" si="9"/>
        <v>-7.8000000000000185</v>
      </c>
      <c r="J57">
        <f t="shared" si="4"/>
        <v>0</v>
      </c>
      <c r="K57">
        <f t="shared" si="5"/>
        <v>0</v>
      </c>
    </row>
    <row r="58" spans="4:11" x14ac:dyDescent="0.2">
      <c r="D58">
        <f t="shared" si="10"/>
        <v>0.55000000000000027</v>
      </c>
      <c r="E58">
        <f t="shared" si="6"/>
        <v>-8.5000000000000213</v>
      </c>
      <c r="F58">
        <f t="shared" si="7"/>
        <v>33.499999999999979</v>
      </c>
      <c r="G58">
        <f t="shared" si="8"/>
        <v>-16.793685482483582</v>
      </c>
      <c r="H58">
        <f t="shared" si="11"/>
        <v>16.706314517516397</v>
      </c>
      <c r="I58">
        <f t="shared" si="9"/>
        <v>-8.5000000000000213</v>
      </c>
      <c r="J58">
        <f t="shared" si="4"/>
        <v>0</v>
      </c>
      <c r="K58">
        <f t="shared" si="5"/>
        <v>0</v>
      </c>
    </row>
    <row r="59" spans="4:11" x14ac:dyDescent="0.2">
      <c r="D59">
        <f t="shared" si="10"/>
        <v>0.56000000000000028</v>
      </c>
      <c r="E59">
        <f t="shared" si="6"/>
        <v>-9.2000000000000171</v>
      </c>
      <c r="F59">
        <f t="shared" si="7"/>
        <v>32.799999999999983</v>
      </c>
      <c r="G59">
        <f t="shared" si="8"/>
        <v>-16.516110276481118</v>
      </c>
      <c r="H59">
        <f t="shared" si="11"/>
        <v>16.283889723518865</v>
      </c>
      <c r="I59">
        <f t="shared" si="9"/>
        <v>-9.2000000000000171</v>
      </c>
      <c r="J59">
        <f t="shared" si="4"/>
        <v>0</v>
      </c>
      <c r="K59">
        <f t="shared" si="5"/>
        <v>0</v>
      </c>
    </row>
    <row r="60" spans="4:11" x14ac:dyDescent="0.2">
      <c r="D60">
        <f t="shared" si="10"/>
        <v>0.57000000000000028</v>
      </c>
      <c r="E60">
        <f t="shared" si="6"/>
        <v>-9.9000000000000199</v>
      </c>
      <c r="F60">
        <f t="shared" si="7"/>
        <v>32.09999999999998</v>
      </c>
      <c r="G60">
        <f t="shared" si="8"/>
        <v>-16.243122985089041</v>
      </c>
      <c r="H60">
        <f t="shared" si="11"/>
        <v>15.856877014910939</v>
      </c>
      <c r="I60">
        <f t="shared" si="9"/>
        <v>-9.9000000000000199</v>
      </c>
      <c r="J60">
        <f t="shared" si="4"/>
        <v>0</v>
      </c>
      <c r="K60">
        <f t="shared" si="5"/>
        <v>0</v>
      </c>
    </row>
    <row r="61" spans="4:11" x14ac:dyDescent="0.2">
      <c r="D61">
        <f t="shared" si="10"/>
        <v>0.58000000000000029</v>
      </c>
      <c r="E61">
        <f t="shared" si="6"/>
        <v>-10.600000000000023</v>
      </c>
      <c r="F61">
        <f t="shared" si="7"/>
        <v>31.399999999999977</v>
      </c>
      <c r="G61">
        <f t="shared" si="8"/>
        <v>-15.974647776748851</v>
      </c>
      <c r="H61">
        <f t="shared" si="11"/>
        <v>15.425352223251126</v>
      </c>
      <c r="I61">
        <f t="shared" si="9"/>
        <v>-10.600000000000023</v>
      </c>
      <c r="J61">
        <f t="shared" si="4"/>
        <v>0</v>
      </c>
      <c r="K61">
        <f t="shared" si="5"/>
        <v>0</v>
      </c>
    </row>
    <row r="62" spans="4:11" x14ac:dyDescent="0.2">
      <c r="D62">
        <f t="shared" si="10"/>
        <v>0.5900000000000003</v>
      </c>
      <c r="E62">
        <f t="shared" si="6"/>
        <v>-11.300000000000018</v>
      </c>
      <c r="F62">
        <f t="shared" si="7"/>
        <v>30.699999999999978</v>
      </c>
      <c r="G62">
        <f t="shared" si="8"/>
        <v>-15.710610073287462</v>
      </c>
      <c r="H62">
        <f t="shared" si="11"/>
        <v>14.989389926712516</v>
      </c>
      <c r="I62">
        <f t="shared" si="9"/>
        <v>-11.300000000000018</v>
      </c>
      <c r="J62">
        <f t="shared" si="4"/>
        <v>0</v>
      </c>
      <c r="K62">
        <f t="shared" si="5"/>
        <v>0</v>
      </c>
    </row>
    <row r="63" spans="4:11" x14ac:dyDescent="0.2">
      <c r="D63">
        <f t="shared" si="10"/>
        <v>0.60000000000000031</v>
      </c>
      <c r="E63">
        <f t="shared" si="6"/>
        <v>-12.000000000000021</v>
      </c>
      <c r="F63">
        <f t="shared" si="7"/>
        <v>29.999999999999975</v>
      </c>
      <c r="G63">
        <f t="shared" si="8"/>
        <v>-15.450936529200566</v>
      </c>
      <c r="H63">
        <f t="shared" si="11"/>
        <v>14.549063470799409</v>
      </c>
      <c r="I63">
        <f t="shared" si="9"/>
        <v>-12.000000000000021</v>
      </c>
      <c r="J63">
        <f t="shared" si="4"/>
        <v>0</v>
      </c>
      <c r="K63">
        <f t="shared" si="5"/>
        <v>0</v>
      </c>
    </row>
    <row r="64" spans="4:11" x14ac:dyDescent="0.2">
      <c r="D64">
        <f t="shared" si="10"/>
        <v>0.61000000000000032</v>
      </c>
      <c r="E64">
        <f t="shared" si="6"/>
        <v>-12.700000000000024</v>
      </c>
      <c r="F64">
        <f t="shared" si="7"/>
        <v>29.299999999999976</v>
      </c>
      <c r="G64">
        <f t="shared" si="8"/>
        <v>-15.195555011278419</v>
      </c>
      <c r="H64">
        <f t="shared" si="11"/>
        <v>14.104444988721557</v>
      </c>
      <c r="I64">
        <f t="shared" si="9"/>
        <v>-12.700000000000024</v>
      </c>
      <c r="J64">
        <f t="shared" si="4"/>
        <v>0</v>
      </c>
      <c r="K64">
        <f t="shared" si="5"/>
        <v>0</v>
      </c>
    </row>
    <row r="65" spans="4:11" x14ac:dyDescent="0.2">
      <c r="D65">
        <f t="shared" si="10"/>
        <v>0.62000000000000033</v>
      </c>
      <c r="E65">
        <f t="shared" si="6"/>
        <v>-13.40000000000002</v>
      </c>
      <c r="F65">
        <f t="shared" si="7"/>
        <v>28.599999999999977</v>
      </c>
      <c r="G65">
        <f t="shared" si="8"/>
        <v>-14.944394578568355</v>
      </c>
      <c r="H65">
        <f t="shared" si="11"/>
        <v>13.655605421431622</v>
      </c>
      <c r="I65">
        <f t="shared" si="9"/>
        <v>-13.40000000000002</v>
      </c>
      <c r="J65">
        <f t="shared" si="4"/>
        <v>0</v>
      </c>
      <c r="K65">
        <f t="shared" si="5"/>
        <v>0</v>
      </c>
    </row>
    <row r="66" spans="4:11" x14ac:dyDescent="0.2">
      <c r="D66">
        <f t="shared" si="10"/>
        <v>0.63000000000000034</v>
      </c>
      <c r="E66">
        <f t="shared" si="6"/>
        <v>-14.100000000000023</v>
      </c>
      <c r="F66">
        <f t="shared" si="7"/>
        <v>27.899999999999974</v>
      </c>
      <c r="G66">
        <f t="shared" si="8"/>
        <v>-14.697385462668514</v>
      </c>
      <c r="H66">
        <f t="shared" si="11"/>
        <v>13.20261453733146</v>
      </c>
      <c r="I66">
        <f t="shared" si="9"/>
        <v>-14.100000000000023</v>
      </c>
      <c r="J66">
        <f t="shared" si="4"/>
        <v>0</v>
      </c>
      <c r="K66">
        <f t="shared" si="5"/>
        <v>0</v>
      </c>
    </row>
    <row r="67" spans="4:11" x14ac:dyDescent="0.2">
      <c r="D67">
        <f t="shared" si="10"/>
        <v>0.64000000000000035</v>
      </c>
      <c r="E67">
        <f t="shared" si="6"/>
        <v>-14.800000000000026</v>
      </c>
      <c r="F67">
        <f t="shared" si="7"/>
        <v>27.199999999999974</v>
      </c>
      <c r="G67">
        <f t="shared" si="8"/>
        <v>-14.45445904834731</v>
      </c>
      <c r="H67">
        <f t="shared" si="11"/>
        <v>12.745540951652664</v>
      </c>
      <c r="I67">
        <f t="shared" si="9"/>
        <v>-14.800000000000026</v>
      </c>
      <c r="J67">
        <f t="shared" si="4"/>
        <v>0</v>
      </c>
      <c r="K67">
        <f t="shared" si="5"/>
        <v>0</v>
      </c>
    </row>
    <row r="68" spans="4:11" x14ac:dyDescent="0.2">
      <c r="D68">
        <f t="shared" si="10"/>
        <v>0.65000000000000036</v>
      </c>
      <c r="E68">
        <f t="shared" si="6"/>
        <v>-15.500000000000028</v>
      </c>
      <c r="F68">
        <f t="shared" si="7"/>
        <v>26.499999999999972</v>
      </c>
      <c r="G68">
        <f t="shared" si="8"/>
        <v>-14.215547854483164</v>
      </c>
      <c r="H68">
        <f t="shared" si="11"/>
        <v>12.284452145516807</v>
      </c>
      <c r="I68">
        <f t="shared" si="9"/>
        <v>-15.500000000000028</v>
      </c>
      <c r="J68">
        <f t="shared" ref="J68:J131" si="12">IF(AND(I68&lt;0,I69=0),I68,0)</f>
        <v>0</v>
      </c>
      <c r="K68">
        <f t="shared" ref="K68:K131" si="13">IF(AND(I68&lt;0,I69=0),D68-iinit/pente,0)</f>
        <v>0</v>
      </c>
    </row>
    <row r="69" spans="4:11" x14ac:dyDescent="0.2">
      <c r="D69">
        <f t="shared" si="10"/>
        <v>0.66000000000000036</v>
      </c>
      <c r="E69">
        <f t="shared" ref="E69:E132" si="14">iinit-pente*D69</f>
        <v>-16.200000000000024</v>
      </c>
      <c r="F69">
        <f t="shared" ref="F69:F85" si="15">iinit+pente*(tau-D69)</f>
        <v>25.799999999999972</v>
      </c>
      <c r="G69">
        <f t="shared" si="8"/>
        <v>-13.980585515319332</v>
      </c>
      <c r="H69">
        <f t="shared" si="11"/>
        <v>11.819414484680641</v>
      </c>
      <c r="I69">
        <f t="shared" si="9"/>
        <v>-16.200000000000024</v>
      </c>
      <c r="J69">
        <f t="shared" si="12"/>
        <v>0</v>
      </c>
      <c r="K69">
        <f t="shared" si="13"/>
        <v>0</v>
      </c>
    </row>
    <row r="70" spans="4:11" x14ac:dyDescent="0.2">
      <c r="D70">
        <f t="shared" si="10"/>
        <v>0.67000000000000037</v>
      </c>
      <c r="E70">
        <f t="shared" si="14"/>
        <v>-16.900000000000027</v>
      </c>
      <c r="F70">
        <f t="shared" si="15"/>
        <v>25.099999999999973</v>
      </c>
      <c r="G70">
        <f t="shared" si="8"/>
        <v>-13.749506762028551</v>
      </c>
      <c r="H70">
        <f t="shared" si="11"/>
        <v>11.350493237971422</v>
      </c>
      <c r="I70">
        <f t="shared" si="9"/>
        <v>-16.900000000000027</v>
      </c>
      <c r="J70">
        <f t="shared" si="12"/>
        <v>0</v>
      </c>
      <c r="K70">
        <f t="shared" si="13"/>
        <v>0</v>
      </c>
    </row>
    <row r="71" spans="4:11" x14ac:dyDescent="0.2">
      <c r="D71">
        <f t="shared" si="10"/>
        <v>0.68000000000000038</v>
      </c>
      <c r="E71">
        <f t="shared" si="14"/>
        <v>-17.60000000000003</v>
      </c>
      <c r="F71">
        <f t="shared" si="15"/>
        <v>24.39999999999997</v>
      </c>
      <c r="G71">
        <f t="shared" si="8"/>
        <v>-13.52224740458238</v>
      </c>
      <c r="H71">
        <f t="shared" si="11"/>
        <v>10.87775259541759</v>
      </c>
      <c r="I71">
        <f t="shared" si="9"/>
        <v>-17.60000000000003</v>
      </c>
      <c r="J71">
        <f t="shared" si="12"/>
        <v>0</v>
      </c>
      <c r="K71">
        <f t="shared" si="13"/>
        <v>0</v>
      </c>
    </row>
    <row r="72" spans="4:11" x14ac:dyDescent="0.2">
      <c r="D72">
        <f t="shared" si="10"/>
        <v>0.69000000000000039</v>
      </c>
      <c r="E72">
        <f t="shared" si="14"/>
        <v>-18.300000000000026</v>
      </c>
      <c r="F72">
        <f t="shared" si="15"/>
        <v>23.699999999999971</v>
      </c>
      <c r="G72">
        <f t="shared" si="8"/>
        <v>-13.298744313920224</v>
      </c>
      <c r="H72">
        <f t="shared" si="11"/>
        <v>10.401255686079747</v>
      </c>
      <c r="I72">
        <f t="shared" si="9"/>
        <v>-18.300000000000026</v>
      </c>
      <c r="J72">
        <f t="shared" si="12"/>
        <v>0</v>
      </c>
      <c r="K72">
        <f t="shared" si="13"/>
        <v>0</v>
      </c>
    </row>
    <row r="73" spans="4:11" x14ac:dyDescent="0.2">
      <c r="D73">
        <f t="shared" si="10"/>
        <v>0.7000000000000004</v>
      </c>
      <c r="E73">
        <f t="shared" si="14"/>
        <v>-19.000000000000028</v>
      </c>
      <c r="F73">
        <f t="shared" si="15"/>
        <v>22.999999999999972</v>
      </c>
      <c r="G73">
        <f t="shared" si="8"/>
        <v>-13.078935404413093</v>
      </c>
      <c r="H73">
        <f t="shared" si="11"/>
        <v>9.9210645955868788</v>
      </c>
      <c r="I73">
        <f t="shared" si="9"/>
        <v>-19.000000000000028</v>
      </c>
      <c r="J73">
        <f t="shared" si="12"/>
        <v>0</v>
      </c>
      <c r="K73">
        <f t="shared" si="13"/>
        <v>0</v>
      </c>
    </row>
    <row r="74" spans="4:11" x14ac:dyDescent="0.2">
      <c r="D74">
        <f t="shared" si="10"/>
        <v>0.71000000000000041</v>
      </c>
      <c r="E74">
        <f t="shared" si="14"/>
        <v>-19.700000000000031</v>
      </c>
      <c r="F74">
        <f t="shared" si="15"/>
        <v>22.299999999999969</v>
      </c>
      <c r="G74">
        <f t="shared" si="8"/>
        <v>-12.86275961661717</v>
      </c>
      <c r="H74">
        <f t="shared" si="11"/>
        <v>9.4372403833827985</v>
      </c>
      <c r="I74">
        <f t="shared" si="9"/>
        <v>-19.700000000000031</v>
      </c>
      <c r="J74">
        <f t="shared" si="12"/>
        <v>0</v>
      </c>
      <c r="K74">
        <f t="shared" si="13"/>
        <v>0</v>
      </c>
    </row>
    <row r="75" spans="4:11" x14ac:dyDescent="0.2">
      <c r="D75">
        <f t="shared" si="10"/>
        <v>0.72000000000000042</v>
      </c>
      <c r="E75">
        <f t="shared" si="14"/>
        <v>-20.400000000000027</v>
      </c>
      <c r="F75">
        <f t="shared" si="15"/>
        <v>21.599999999999969</v>
      </c>
      <c r="G75">
        <f t="shared" si="8"/>
        <v>-12.650156900312478</v>
      </c>
      <c r="H75">
        <f t="shared" si="11"/>
        <v>8.9498430996874916</v>
      </c>
      <c r="I75">
        <f t="shared" si="9"/>
        <v>-20.400000000000027</v>
      </c>
      <c r="J75">
        <f t="shared" si="12"/>
        <v>0</v>
      </c>
      <c r="K75">
        <f t="shared" si="13"/>
        <v>0</v>
      </c>
    </row>
    <row r="76" spans="4:11" x14ac:dyDescent="0.2">
      <c r="D76">
        <f t="shared" si="10"/>
        <v>0.73000000000000043</v>
      </c>
      <c r="E76">
        <f t="shared" si="14"/>
        <v>-21.10000000000003</v>
      </c>
      <c r="F76">
        <f t="shared" si="15"/>
        <v>20.89999999999997</v>
      </c>
      <c r="G76">
        <f t="shared" si="8"/>
        <v>-12.441068197821878</v>
      </c>
      <c r="H76">
        <f t="shared" si="11"/>
        <v>8.4589318021780926</v>
      </c>
      <c r="I76">
        <f t="shared" si="9"/>
        <v>-21.10000000000003</v>
      </c>
      <c r="J76">
        <f t="shared" si="12"/>
        <v>0</v>
      </c>
      <c r="K76">
        <f t="shared" si="13"/>
        <v>0</v>
      </c>
    </row>
    <row r="77" spans="4:11" x14ac:dyDescent="0.2">
      <c r="D77">
        <f t="shared" si="10"/>
        <v>0.74000000000000044</v>
      </c>
      <c r="E77">
        <f t="shared" si="14"/>
        <v>-21.800000000000033</v>
      </c>
      <c r="F77">
        <f t="shared" si="15"/>
        <v>20.199999999999967</v>
      </c>
      <c r="G77">
        <f t="shared" si="8"/>
        <v>-12.235435427605776</v>
      </c>
      <c r="H77">
        <f t="shared" si="11"/>
        <v>7.9645645723941918</v>
      </c>
      <c r="I77">
        <f t="shared" si="9"/>
        <v>-21.800000000000033</v>
      </c>
      <c r="J77">
        <f t="shared" si="12"/>
        <v>0</v>
      </c>
      <c r="K77">
        <f t="shared" si="13"/>
        <v>0</v>
      </c>
    </row>
    <row r="78" spans="4:11" x14ac:dyDescent="0.2">
      <c r="D78">
        <f t="shared" si="10"/>
        <v>0.75000000000000044</v>
      </c>
      <c r="E78">
        <f t="shared" si="14"/>
        <v>-22.500000000000028</v>
      </c>
      <c r="F78">
        <f t="shared" si="15"/>
        <v>19.499999999999968</v>
      </c>
      <c r="G78">
        <f t="shared" si="8"/>
        <v>-12.033201468127974</v>
      </c>
      <c r="H78">
        <f t="shared" si="11"/>
        <v>7.4667985318719943</v>
      </c>
      <c r="I78">
        <f t="shared" si="9"/>
        <v>-22.500000000000028</v>
      </c>
      <c r="J78">
        <f t="shared" si="12"/>
        <v>0</v>
      </c>
      <c r="K78">
        <f t="shared" si="13"/>
        <v>0</v>
      </c>
    </row>
    <row r="79" spans="4:11" x14ac:dyDescent="0.2">
      <c r="D79">
        <f t="shared" si="10"/>
        <v>0.76000000000000045</v>
      </c>
      <c r="E79">
        <f t="shared" si="14"/>
        <v>-23.200000000000031</v>
      </c>
      <c r="F79">
        <f t="shared" si="15"/>
        <v>18.799999999999969</v>
      </c>
      <c r="G79">
        <f t="shared" si="8"/>
        <v>-11.834310141988242</v>
      </c>
      <c r="H79">
        <f t="shared" si="11"/>
        <v>6.9656898580117268</v>
      </c>
      <c r="I79">
        <f t="shared" si="9"/>
        <v>-23.200000000000031</v>
      </c>
      <c r="J79">
        <f t="shared" si="12"/>
        <v>0</v>
      </c>
      <c r="K79">
        <f t="shared" si="13"/>
        <v>0</v>
      </c>
    </row>
    <row r="80" spans="4:11" x14ac:dyDescent="0.2">
      <c r="D80">
        <f t="shared" si="10"/>
        <v>0.77000000000000046</v>
      </c>
      <c r="E80">
        <f t="shared" si="14"/>
        <v>-23.900000000000034</v>
      </c>
      <c r="F80">
        <f t="shared" si="15"/>
        <v>18.099999999999966</v>
      </c>
      <c r="G80">
        <f t="shared" si="8"/>
        <v>-11.638706200317088</v>
      </c>
      <c r="H80">
        <f t="shared" si="11"/>
        <v>6.4612937996828776</v>
      </c>
      <c r="I80">
        <f t="shared" si="9"/>
        <v>-23.900000000000034</v>
      </c>
      <c r="J80">
        <f t="shared" si="12"/>
        <v>0</v>
      </c>
      <c r="K80">
        <f t="shared" si="13"/>
        <v>0</v>
      </c>
    </row>
    <row r="81" spans="4:11" x14ac:dyDescent="0.2">
      <c r="D81">
        <f t="shared" si="10"/>
        <v>0.78000000000000047</v>
      </c>
      <c r="E81">
        <f t="shared" si="14"/>
        <v>-24.60000000000003</v>
      </c>
      <c r="F81">
        <f t="shared" si="15"/>
        <v>17.399999999999963</v>
      </c>
      <c r="G81">
        <f t="shared" si="8"/>
        <v>-11.446335307428519</v>
      </c>
      <c r="H81">
        <f t="shared" si="11"/>
        <v>5.9536646925714436</v>
      </c>
      <c r="I81">
        <f t="shared" si="9"/>
        <v>-24.60000000000003</v>
      </c>
      <c r="J81">
        <f t="shared" si="12"/>
        <v>0</v>
      </c>
      <c r="K81">
        <f t="shared" si="13"/>
        <v>0</v>
      </c>
    </row>
    <row r="82" spans="4:11" x14ac:dyDescent="0.2">
      <c r="D82">
        <f t="shared" si="10"/>
        <v>0.79000000000000048</v>
      </c>
      <c r="E82">
        <f t="shared" si="14"/>
        <v>-25.300000000000033</v>
      </c>
      <c r="F82">
        <f t="shared" si="15"/>
        <v>16.699999999999967</v>
      </c>
      <c r="G82">
        <f t="shared" si="8"/>
        <v>-11.257144025726436</v>
      </c>
      <c r="H82">
        <f t="shared" si="11"/>
        <v>5.442855974273531</v>
      </c>
      <c r="I82">
        <f t="shared" si="9"/>
        <v>-25.300000000000033</v>
      </c>
      <c r="J82">
        <f t="shared" si="12"/>
        <v>0</v>
      </c>
      <c r="K82">
        <f t="shared" si="13"/>
        <v>0</v>
      </c>
    </row>
    <row r="83" spans="4:11" x14ac:dyDescent="0.2">
      <c r="D83">
        <f t="shared" si="10"/>
        <v>0.80000000000000049</v>
      </c>
      <c r="E83">
        <f t="shared" si="14"/>
        <v>-26.000000000000036</v>
      </c>
      <c r="F83">
        <f t="shared" si="15"/>
        <v>15.999999999999964</v>
      </c>
      <c r="G83">
        <f t="shared" si="8"/>
        <v>-11.071079800860515</v>
      </c>
      <c r="H83">
        <f t="shared" si="11"/>
        <v>4.9289201991394496</v>
      </c>
      <c r="I83">
        <f t="shared" si="9"/>
        <v>-26.000000000000036</v>
      </c>
      <c r="J83">
        <f t="shared" si="12"/>
        <v>0</v>
      </c>
      <c r="K83">
        <f t="shared" si="13"/>
        <v>0</v>
      </c>
    </row>
    <row r="84" spans="4:11" x14ac:dyDescent="0.2">
      <c r="D84">
        <f t="shared" si="10"/>
        <v>0.8100000000000005</v>
      </c>
      <c r="E84">
        <f t="shared" si="14"/>
        <v>-26.700000000000031</v>
      </c>
      <c r="F84">
        <f t="shared" si="15"/>
        <v>15.299999999999963</v>
      </c>
      <c r="G84">
        <f t="shared" si="8"/>
        <v>-10.888090947127431</v>
      </c>
      <c r="H84">
        <f t="shared" si="11"/>
        <v>4.4119090528725327</v>
      </c>
      <c r="I84">
        <f t="shared" si="9"/>
        <v>-26.700000000000031</v>
      </c>
      <c r="J84">
        <f t="shared" si="12"/>
        <v>0</v>
      </c>
      <c r="K84">
        <f t="shared" si="13"/>
        <v>0</v>
      </c>
    </row>
    <row r="85" spans="4:11" x14ac:dyDescent="0.2">
      <c r="D85">
        <f t="shared" si="10"/>
        <v>0.82000000000000051</v>
      </c>
      <c r="E85">
        <f t="shared" si="14"/>
        <v>-27.400000000000034</v>
      </c>
      <c r="F85">
        <f t="shared" si="15"/>
        <v>14.599999999999962</v>
      </c>
      <c r="G85">
        <f t="shared" si="8"/>
        <v>-10.708126633113409</v>
      </c>
      <c r="H85">
        <f t="shared" si="11"/>
        <v>3.8918733668865535</v>
      </c>
      <c r="I85">
        <f t="shared" si="9"/>
        <v>-27.400000000000034</v>
      </c>
      <c r="J85">
        <f t="shared" si="12"/>
        <v>0</v>
      </c>
      <c r="K85">
        <f t="shared" si="13"/>
        <v>0</v>
      </c>
    </row>
    <row r="86" spans="4:11" x14ac:dyDescent="0.2">
      <c r="D86">
        <f t="shared" ref="D86:D149" si="16">D85+xpas</f>
        <v>0.83000000000000052</v>
      </c>
      <c r="E86">
        <f t="shared" si="14"/>
        <v>-28.100000000000037</v>
      </c>
      <c r="F86">
        <f t="shared" ref="F86:F149" si="17">iinit+pente*(tau-D86)</f>
        <v>13.899999999999963</v>
      </c>
      <c r="G86">
        <f t="shared" ref="G86:G149" si="18">-pente*tau*EXP(-D86/tau)</f>
        <v>-10.531136867574029</v>
      </c>
      <c r="H86">
        <f t="shared" ref="H86:H149" si="19">F86+G86</f>
        <v>3.3688631324259344</v>
      </c>
      <c r="I86">
        <f t="shared" ref="I86:I149" si="20">IF(H86&gt;0,E86,0)</f>
        <v>-28.100000000000037</v>
      </c>
      <c r="J86">
        <f t="shared" si="12"/>
        <v>0</v>
      </c>
      <c r="K86">
        <f t="shared" si="13"/>
        <v>0</v>
      </c>
    </row>
    <row r="87" spans="4:11" x14ac:dyDescent="0.2">
      <c r="D87">
        <f t="shared" si="16"/>
        <v>0.84000000000000052</v>
      </c>
      <c r="E87">
        <f t="shared" si="14"/>
        <v>-28.80000000000004</v>
      </c>
      <c r="F87">
        <f t="shared" si="17"/>
        <v>13.19999999999996</v>
      </c>
      <c r="G87">
        <f t="shared" si="18"/>
        <v>-10.357072485547461</v>
      </c>
      <c r="H87">
        <f t="shared" si="19"/>
        <v>2.8429275144524997</v>
      </c>
      <c r="I87">
        <f t="shared" si="20"/>
        <v>-28.80000000000004</v>
      </c>
      <c r="J87">
        <f t="shared" si="12"/>
        <v>0</v>
      </c>
      <c r="K87">
        <f t="shared" si="13"/>
        <v>0</v>
      </c>
    </row>
    <row r="88" spans="4:11" x14ac:dyDescent="0.2">
      <c r="D88">
        <f t="shared" si="16"/>
        <v>0.85000000000000053</v>
      </c>
      <c r="E88">
        <f t="shared" si="14"/>
        <v>-29.500000000000036</v>
      </c>
      <c r="F88">
        <f t="shared" si="17"/>
        <v>12.499999999999961</v>
      </c>
      <c r="G88">
        <f t="shared" si="18"/>
        <v>-10.185885134697235</v>
      </c>
      <c r="H88">
        <f t="shared" si="19"/>
        <v>2.3141148653027255</v>
      </c>
      <c r="I88">
        <f t="shared" si="20"/>
        <v>-29.500000000000036</v>
      </c>
      <c r="J88">
        <f t="shared" si="12"/>
        <v>0</v>
      </c>
      <c r="K88">
        <f t="shared" si="13"/>
        <v>0</v>
      </c>
    </row>
    <row r="89" spans="4:11" x14ac:dyDescent="0.2">
      <c r="D89">
        <f t="shared" si="16"/>
        <v>0.86000000000000054</v>
      </c>
      <c r="E89">
        <f t="shared" si="14"/>
        <v>-30.200000000000038</v>
      </c>
      <c r="F89">
        <f t="shared" si="17"/>
        <v>11.799999999999962</v>
      </c>
      <c r="G89">
        <f t="shared" si="18"/>
        <v>-10.017527261880694</v>
      </c>
      <c r="H89">
        <f t="shared" si="19"/>
        <v>1.7824727381192673</v>
      </c>
      <c r="I89">
        <f t="shared" si="20"/>
        <v>-30.200000000000038</v>
      </c>
      <c r="J89">
        <f t="shared" si="12"/>
        <v>0</v>
      </c>
      <c r="K89">
        <f t="shared" si="13"/>
        <v>0</v>
      </c>
    </row>
    <row r="90" spans="4:11" x14ac:dyDescent="0.2">
      <c r="D90">
        <f t="shared" si="16"/>
        <v>0.87000000000000055</v>
      </c>
      <c r="E90">
        <f t="shared" si="14"/>
        <v>-30.900000000000041</v>
      </c>
      <c r="F90">
        <f t="shared" si="17"/>
        <v>11.099999999999959</v>
      </c>
      <c r="G90">
        <f t="shared" si="18"/>
        <v>-9.8519520999394903</v>
      </c>
      <c r="H90">
        <f t="shared" si="19"/>
        <v>1.2480479000604685</v>
      </c>
      <c r="I90">
        <f t="shared" si="20"/>
        <v>-30.900000000000041</v>
      </c>
      <c r="J90">
        <f t="shared" si="12"/>
        <v>0</v>
      </c>
      <c r="K90">
        <f t="shared" si="13"/>
        <v>0</v>
      </c>
    </row>
    <row r="91" spans="4:11" x14ac:dyDescent="0.2">
      <c r="D91">
        <f t="shared" si="16"/>
        <v>0.88000000000000056</v>
      </c>
      <c r="E91">
        <f t="shared" si="14"/>
        <v>-31.600000000000037</v>
      </c>
      <c r="F91">
        <f t="shared" si="17"/>
        <v>10.399999999999959</v>
      </c>
      <c r="G91">
        <f t="shared" si="18"/>
        <v>-9.6891136547084287</v>
      </c>
      <c r="H91">
        <f t="shared" si="19"/>
        <v>0.71088634529153083</v>
      </c>
      <c r="I91">
        <f t="shared" si="20"/>
        <v>-31.600000000000037</v>
      </c>
      <c r="J91">
        <f t="shared" si="12"/>
        <v>0</v>
      </c>
      <c r="K91">
        <f t="shared" si="13"/>
        <v>0</v>
      </c>
    </row>
    <row r="92" spans="4:11" x14ac:dyDescent="0.2">
      <c r="D92">
        <f t="shared" si="16"/>
        <v>0.89000000000000057</v>
      </c>
      <c r="E92">
        <f t="shared" si="14"/>
        <v>-32.30000000000004</v>
      </c>
      <c r="F92">
        <f t="shared" si="17"/>
        <v>9.6999999999999602</v>
      </c>
      <c r="G92">
        <f t="shared" si="18"/>
        <v>-9.5289666922389848</v>
      </c>
      <c r="H92">
        <f t="shared" si="19"/>
        <v>0.17103330776097536</v>
      </c>
      <c r="I92">
        <f t="shared" si="20"/>
        <v>-32.30000000000004</v>
      </c>
      <c r="J92">
        <f t="shared" si="12"/>
        <v>-32.30000000000004</v>
      </c>
      <c r="K92">
        <f t="shared" si="13"/>
        <v>0.46142857142857202</v>
      </c>
    </row>
    <row r="93" spans="4:11" x14ac:dyDescent="0.2">
      <c r="D93">
        <f t="shared" si="16"/>
        <v>0.90000000000000058</v>
      </c>
      <c r="E93">
        <f t="shared" si="14"/>
        <v>-33.000000000000043</v>
      </c>
      <c r="F93">
        <f t="shared" si="17"/>
        <v>8.9999999999999574</v>
      </c>
      <c r="G93">
        <f t="shared" si="18"/>
        <v>-9.3714667262340416</v>
      </c>
      <c r="H93">
        <f t="shared" si="19"/>
        <v>-0.37146672623408428</v>
      </c>
      <c r="I93">
        <f t="shared" si="20"/>
        <v>0</v>
      </c>
      <c r="J93">
        <f t="shared" si="12"/>
        <v>0</v>
      </c>
      <c r="K93">
        <f t="shared" si="13"/>
        <v>0</v>
      </c>
    </row>
    <row r="94" spans="4:11" x14ac:dyDescent="0.2">
      <c r="D94">
        <f t="shared" si="16"/>
        <v>0.91000000000000059</v>
      </c>
      <c r="E94">
        <f t="shared" si="14"/>
        <v>-33.700000000000038</v>
      </c>
      <c r="F94">
        <f t="shared" si="17"/>
        <v>8.2999999999999581</v>
      </c>
      <c r="G94">
        <f t="shared" si="18"/>
        <v>-9.2165700056903095</v>
      </c>
      <c r="H94">
        <f t="shared" si="19"/>
        <v>-0.91657000569035141</v>
      </c>
      <c r="I94">
        <f t="shared" si="20"/>
        <v>0</v>
      </c>
      <c r="J94">
        <f t="shared" si="12"/>
        <v>0</v>
      </c>
      <c r="K94">
        <f t="shared" si="13"/>
        <v>0</v>
      </c>
    </row>
    <row r="95" spans="4:11" x14ac:dyDescent="0.2">
      <c r="D95">
        <f t="shared" si="16"/>
        <v>0.9200000000000006</v>
      </c>
      <c r="E95">
        <f t="shared" si="14"/>
        <v>-34.400000000000048</v>
      </c>
      <c r="F95">
        <f t="shared" si="17"/>
        <v>7.5999999999999552</v>
      </c>
      <c r="G95">
        <f t="shared" si="18"/>
        <v>-9.0642335027449619</v>
      </c>
      <c r="H95">
        <f t="shared" si="19"/>
        <v>-1.4642335027450066</v>
      </c>
      <c r="I95">
        <f t="shared" si="20"/>
        <v>0</v>
      </c>
      <c r="J95">
        <f t="shared" si="12"/>
        <v>0</v>
      </c>
      <c r="K95">
        <f t="shared" si="13"/>
        <v>0</v>
      </c>
    </row>
    <row r="96" spans="4:11" x14ac:dyDescent="0.2">
      <c r="D96">
        <f t="shared" si="16"/>
        <v>0.9300000000000006</v>
      </c>
      <c r="E96">
        <f t="shared" si="14"/>
        <v>-35.100000000000037</v>
      </c>
      <c r="F96">
        <f t="shared" si="17"/>
        <v>6.8999999999999559</v>
      </c>
      <c r="G96">
        <f t="shared" si="18"/>
        <v>-8.9144149007231981</v>
      </c>
      <c r="H96">
        <f t="shared" si="19"/>
        <v>-2.0144149007232421</v>
      </c>
      <c r="I96">
        <f t="shared" si="20"/>
        <v>0</v>
      </c>
      <c r="J96">
        <f t="shared" si="12"/>
        <v>0</v>
      </c>
      <c r="K96">
        <f t="shared" si="13"/>
        <v>0</v>
      </c>
    </row>
    <row r="97" spans="4:11" x14ac:dyDescent="0.2">
      <c r="D97">
        <f t="shared" si="16"/>
        <v>0.94000000000000061</v>
      </c>
      <c r="E97">
        <f t="shared" si="14"/>
        <v>-35.80000000000004</v>
      </c>
      <c r="F97">
        <f t="shared" si="17"/>
        <v>6.1999999999999567</v>
      </c>
      <c r="G97">
        <f t="shared" si="18"/>
        <v>-8.7670725823833333</v>
      </c>
      <c r="H97">
        <f t="shared" si="19"/>
        <v>-2.5670725823833767</v>
      </c>
      <c r="I97">
        <f t="shared" si="20"/>
        <v>0</v>
      </c>
      <c r="J97">
        <f t="shared" si="12"/>
        <v>0</v>
      </c>
      <c r="K97">
        <f t="shared" si="13"/>
        <v>0</v>
      </c>
    </row>
    <row r="98" spans="4:11" x14ac:dyDescent="0.2">
      <c r="D98">
        <f t="shared" si="16"/>
        <v>0.95000000000000062</v>
      </c>
      <c r="E98">
        <f t="shared" si="14"/>
        <v>-36.500000000000043</v>
      </c>
      <c r="F98">
        <f t="shared" si="17"/>
        <v>5.4999999999999538</v>
      </c>
      <c r="G98">
        <f t="shared" si="18"/>
        <v>-8.6221656183561795</v>
      </c>
      <c r="H98">
        <f t="shared" si="19"/>
        <v>-3.1221656183562256</v>
      </c>
      <c r="I98">
        <f t="shared" si="20"/>
        <v>0</v>
      </c>
      <c r="J98">
        <f t="shared" si="12"/>
        <v>0</v>
      </c>
      <c r="K98">
        <f t="shared" si="13"/>
        <v>0</v>
      </c>
    </row>
    <row r="99" spans="4:11" x14ac:dyDescent="0.2">
      <c r="D99">
        <f t="shared" si="16"/>
        <v>0.96000000000000063</v>
      </c>
      <c r="E99">
        <f t="shared" si="14"/>
        <v>-37.200000000000045</v>
      </c>
      <c r="F99">
        <f t="shared" si="17"/>
        <v>4.7999999999999545</v>
      </c>
      <c r="G99">
        <f t="shared" si="18"/>
        <v>-8.4796537557755176</v>
      </c>
      <c r="H99">
        <f t="shared" si="19"/>
        <v>-3.6796537557755631</v>
      </c>
      <c r="I99">
        <f t="shared" si="20"/>
        <v>0</v>
      </c>
      <c r="J99">
        <f t="shared" si="12"/>
        <v>0</v>
      </c>
      <c r="K99">
        <f t="shared" si="13"/>
        <v>0</v>
      </c>
    </row>
    <row r="100" spans="4:11" x14ac:dyDescent="0.2">
      <c r="D100">
        <f t="shared" si="16"/>
        <v>0.97000000000000064</v>
      </c>
      <c r="E100">
        <f t="shared" si="14"/>
        <v>-37.900000000000048</v>
      </c>
      <c r="F100">
        <f t="shared" si="17"/>
        <v>4.0999999999999552</v>
      </c>
      <c r="G100">
        <f t="shared" si="18"/>
        <v>-8.3394974070964878</v>
      </c>
      <c r="H100">
        <f t="shared" si="19"/>
        <v>-4.2394974070965326</v>
      </c>
      <c r="I100">
        <f t="shared" si="20"/>
        <v>0</v>
      </c>
      <c r="J100">
        <f t="shared" si="12"/>
        <v>0</v>
      </c>
      <c r="K100">
        <f t="shared" si="13"/>
        <v>0</v>
      </c>
    </row>
    <row r="101" spans="4:11" x14ac:dyDescent="0.2">
      <c r="D101">
        <f t="shared" si="16"/>
        <v>0.98000000000000065</v>
      </c>
      <c r="E101">
        <f t="shared" si="14"/>
        <v>-38.600000000000051</v>
      </c>
      <c r="F101">
        <f t="shared" si="17"/>
        <v>3.3999999999999524</v>
      </c>
      <c r="G101">
        <f t="shared" si="18"/>
        <v>-8.2016576390987925</v>
      </c>
      <c r="H101">
        <f t="shared" si="19"/>
        <v>-4.8016576390988401</v>
      </c>
      <c r="I101">
        <f t="shared" si="20"/>
        <v>0</v>
      </c>
      <c r="J101">
        <f t="shared" si="12"/>
        <v>0</v>
      </c>
      <c r="K101">
        <f t="shared" si="13"/>
        <v>0</v>
      </c>
    </row>
    <row r="102" spans="4:11" x14ac:dyDescent="0.2">
      <c r="D102">
        <f t="shared" si="16"/>
        <v>0.99000000000000066</v>
      </c>
      <c r="E102">
        <f t="shared" si="14"/>
        <v>-39.30000000000004</v>
      </c>
      <c r="F102">
        <f t="shared" si="17"/>
        <v>2.6999999999999531</v>
      </c>
      <c r="G102">
        <f t="shared" si="18"/>
        <v>-8.0660961620716627</v>
      </c>
      <c r="H102">
        <f t="shared" si="19"/>
        <v>-5.3660961620717096</v>
      </c>
      <c r="I102">
        <f t="shared" si="20"/>
        <v>0</v>
      </c>
      <c r="J102">
        <f t="shared" si="12"/>
        <v>0</v>
      </c>
      <c r="K102">
        <f t="shared" si="13"/>
        <v>0</v>
      </c>
    </row>
    <row r="103" spans="4:11" x14ac:dyDescent="0.2">
      <c r="D103">
        <f t="shared" si="16"/>
        <v>1.0000000000000007</v>
      </c>
      <c r="E103">
        <f t="shared" si="14"/>
        <v>-40.000000000000043</v>
      </c>
      <c r="F103">
        <f t="shared" si="17"/>
        <v>1.9999999999999503</v>
      </c>
      <c r="G103">
        <f t="shared" si="18"/>
        <v>-7.9327753191775878</v>
      </c>
      <c r="H103">
        <f t="shared" si="19"/>
        <v>-5.9327753191776376</v>
      </c>
      <c r="I103">
        <f t="shared" si="20"/>
        <v>0</v>
      </c>
      <c r="J103">
        <f t="shared" si="12"/>
        <v>0</v>
      </c>
      <c r="K103">
        <f t="shared" si="13"/>
        <v>0</v>
      </c>
    </row>
    <row r="104" spans="4:11" x14ac:dyDescent="0.2">
      <c r="D104">
        <f t="shared" si="16"/>
        <v>1.0100000000000007</v>
      </c>
      <c r="E104">
        <f t="shared" si="14"/>
        <v>-40.700000000000045</v>
      </c>
      <c r="F104">
        <f t="shared" si="17"/>
        <v>1.299999999999951</v>
      </c>
      <c r="G104">
        <f t="shared" si="18"/>
        <v>-7.8016580759918286</v>
      </c>
      <c r="H104">
        <f t="shared" si="19"/>
        <v>-6.5016580759918776</v>
      </c>
      <c r="I104">
        <f t="shared" si="20"/>
        <v>0</v>
      </c>
      <c r="J104">
        <f t="shared" si="12"/>
        <v>0</v>
      </c>
      <c r="K104">
        <f t="shared" si="13"/>
        <v>0</v>
      </c>
    </row>
    <row r="105" spans="4:11" x14ac:dyDescent="0.2">
      <c r="D105">
        <f t="shared" si="16"/>
        <v>1.0200000000000007</v>
      </c>
      <c r="E105">
        <f t="shared" si="14"/>
        <v>-41.400000000000048</v>
      </c>
      <c r="F105">
        <f t="shared" si="17"/>
        <v>0.59999999999995168</v>
      </c>
      <c r="G105">
        <f t="shared" si="18"/>
        <v>-7.6727080102148451</v>
      </c>
      <c r="H105">
        <f t="shared" si="19"/>
        <v>-7.0727080102148934</v>
      </c>
      <c r="I105">
        <f t="shared" si="20"/>
        <v>0</v>
      </c>
      <c r="J105">
        <f t="shared" si="12"/>
        <v>0</v>
      </c>
      <c r="K105">
        <f t="shared" si="13"/>
        <v>0</v>
      </c>
    </row>
    <row r="106" spans="4:11" x14ac:dyDescent="0.2">
      <c r="D106">
        <f t="shared" si="16"/>
        <v>1.0300000000000007</v>
      </c>
      <c r="E106">
        <f t="shared" si="14"/>
        <v>-42.100000000000051</v>
      </c>
      <c r="F106">
        <f t="shared" si="17"/>
        <v>-0.10000000000005116</v>
      </c>
      <c r="G106">
        <f t="shared" si="18"/>
        <v>-7.5458893015547641</v>
      </c>
      <c r="H106">
        <f t="shared" si="19"/>
        <v>-7.6458893015548153</v>
      </c>
      <c r="I106">
        <f t="shared" si="20"/>
        <v>0</v>
      </c>
      <c r="J106">
        <f t="shared" si="12"/>
        <v>0</v>
      </c>
      <c r="K106">
        <f t="shared" si="13"/>
        <v>0</v>
      </c>
    </row>
    <row r="107" spans="4:11" x14ac:dyDescent="0.2">
      <c r="D107">
        <f t="shared" si="16"/>
        <v>1.0400000000000007</v>
      </c>
      <c r="E107">
        <f t="shared" si="14"/>
        <v>-42.800000000000054</v>
      </c>
      <c r="F107">
        <f t="shared" si="17"/>
        <v>-0.80000000000005045</v>
      </c>
      <c r="G107">
        <f t="shared" si="18"/>
        <v>-7.4211667217770545</v>
      </c>
      <c r="H107">
        <f t="shared" si="19"/>
        <v>-8.2211667217771058</v>
      </c>
      <c r="I107">
        <f t="shared" si="20"/>
        <v>0</v>
      </c>
      <c r="J107">
        <f t="shared" si="12"/>
        <v>0</v>
      </c>
      <c r="K107">
        <f t="shared" si="13"/>
        <v>0</v>
      </c>
    </row>
    <row r="108" spans="4:11" x14ac:dyDescent="0.2">
      <c r="D108">
        <f t="shared" si="16"/>
        <v>1.0500000000000007</v>
      </c>
      <c r="E108">
        <f t="shared" si="14"/>
        <v>-43.500000000000057</v>
      </c>
      <c r="F108">
        <f t="shared" si="17"/>
        <v>-1.5000000000000497</v>
      </c>
      <c r="G108">
        <f t="shared" si="18"/>
        <v>-7.2985056249186853</v>
      </c>
      <c r="H108">
        <f t="shared" si="19"/>
        <v>-8.7985056249187359</v>
      </c>
      <c r="I108">
        <f t="shared" si="20"/>
        <v>0</v>
      </c>
      <c r="J108">
        <f t="shared" si="12"/>
        <v>0</v>
      </c>
      <c r="K108">
        <f t="shared" si="13"/>
        <v>0</v>
      </c>
    </row>
    <row r="109" spans="4:11" x14ac:dyDescent="0.2">
      <c r="D109">
        <f t="shared" si="16"/>
        <v>1.0600000000000007</v>
      </c>
      <c r="E109">
        <f t="shared" si="14"/>
        <v>-44.200000000000045</v>
      </c>
      <c r="F109">
        <f t="shared" si="17"/>
        <v>-2.2000000000000526</v>
      </c>
      <c r="G109">
        <f t="shared" si="18"/>
        <v>-7.1778719376640332</v>
      </c>
      <c r="H109">
        <f t="shared" si="19"/>
        <v>-9.3778719376640858</v>
      </c>
      <c r="I109">
        <f t="shared" si="20"/>
        <v>0</v>
      </c>
      <c r="J109">
        <f t="shared" si="12"/>
        <v>0</v>
      </c>
      <c r="K109">
        <f t="shared" si="13"/>
        <v>0</v>
      </c>
    </row>
    <row r="110" spans="4:11" x14ac:dyDescent="0.2">
      <c r="D110">
        <f t="shared" si="16"/>
        <v>1.0700000000000007</v>
      </c>
      <c r="E110">
        <f t="shared" si="14"/>
        <v>-44.900000000000048</v>
      </c>
      <c r="F110">
        <f t="shared" si="17"/>
        <v>-2.9000000000000554</v>
      </c>
      <c r="G110">
        <f t="shared" si="18"/>
        <v>-7.0592321498798372</v>
      </c>
      <c r="H110">
        <f t="shared" si="19"/>
        <v>-9.9592321498798917</v>
      </c>
      <c r="I110">
        <f t="shared" si="20"/>
        <v>0</v>
      </c>
      <c r="J110">
        <f t="shared" si="12"/>
        <v>0</v>
      </c>
      <c r="K110">
        <f t="shared" si="13"/>
        <v>0</v>
      </c>
    </row>
    <row r="111" spans="4:11" x14ac:dyDescent="0.2">
      <c r="D111">
        <f t="shared" si="16"/>
        <v>1.0800000000000007</v>
      </c>
      <c r="E111">
        <f t="shared" si="14"/>
        <v>-45.600000000000051</v>
      </c>
      <c r="F111">
        <f t="shared" si="17"/>
        <v>-3.6000000000000512</v>
      </c>
      <c r="G111">
        <f t="shared" si="18"/>
        <v>-6.9425533053066246</v>
      </c>
      <c r="H111">
        <f t="shared" si="19"/>
        <v>-10.542553305306676</v>
      </c>
      <c r="I111">
        <f t="shared" si="20"/>
        <v>0</v>
      </c>
      <c r="J111">
        <f t="shared" si="12"/>
        <v>0</v>
      </c>
      <c r="K111">
        <f t="shared" si="13"/>
        <v>0</v>
      </c>
    </row>
    <row r="112" spans="4:11" x14ac:dyDescent="0.2">
      <c r="D112">
        <f t="shared" si="16"/>
        <v>1.0900000000000007</v>
      </c>
      <c r="E112">
        <f t="shared" si="14"/>
        <v>-46.300000000000054</v>
      </c>
      <c r="F112">
        <f t="shared" si="17"/>
        <v>-4.300000000000054</v>
      </c>
      <c r="G112">
        <f t="shared" si="18"/>
        <v>-6.8278029924039823</v>
      </c>
      <c r="H112">
        <f t="shared" si="19"/>
        <v>-11.127802992404035</v>
      </c>
      <c r="I112">
        <f t="shared" si="20"/>
        <v>0</v>
      </c>
      <c r="J112">
        <f t="shared" si="12"/>
        <v>0</v>
      </c>
      <c r="K112">
        <f t="shared" si="13"/>
        <v>0</v>
      </c>
    </row>
    <row r="113" spans="4:11" x14ac:dyDescent="0.2">
      <c r="D113">
        <f t="shared" si="16"/>
        <v>1.1000000000000008</v>
      </c>
      <c r="E113">
        <f t="shared" si="14"/>
        <v>-47.000000000000057</v>
      </c>
      <c r="F113">
        <f t="shared" si="17"/>
        <v>-5.0000000000000568</v>
      </c>
      <c r="G113">
        <f t="shared" si="18"/>
        <v>-6.7149493353471357</v>
      </c>
      <c r="H113">
        <f t="shared" si="19"/>
        <v>-11.714949335347193</v>
      </c>
      <c r="I113">
        <f t="shared" si="20"/>
        <v>0</v>
      </c>
      <c r="J113">
        <f t="shared" si="12"/>
        <v>0</v>
      </c>
      <c r="K113">
        <f t="shared" si="13"/>
        <v>0</v>
      </c>
    </row>
    <row r="114" spans="4:11" x14ac:dyDescent="0.2">
      <c r="D114">
        <f t="shared" si="16"/>
        <v>1.1100000000000008</v>
      </c>
      <c r="E114">
        <f t="shared" si="14"/>
        <v>-47.70000000000006</v>
      </c>
      <c r="F114">
        <f t="shared" si="17"/>
        <v>-5.7000000000000526</v>
      </c>
      <c r="G114">
        <f t="shared" si="18"/>
        <v>-6.6039609851723498</v>
      </c>
      <c r="H114">
        <f t="shared" si="19"/>
        <v>-12.303960985172402</v>
      </c>
      <c r="I114">
        <f t="shared" si="20"/>
        <v>0</v>
      </c>
      <c r="J114">
        <f t="shared" si="12"/>
        <v>0</v>
      </c>
      <c r="K114">
        <f t="shared" si="13"/>
        <v>0</v>
      </c>
    </row>
    <row r="115" spans="4:11" x14ac:dyDescent="0.2">
      <c r="D115">
        <f t="shared" si="16"/>
        <v>1.1200000000000008</v>
      </c>
      <c r="E115">
        <f t="shared" si="14"/>
        <v>-48.400000000000048</v>
      </c>
      <c r="F115">
        <f t="shared" si="17"/>
        <v>-6.4000000000000554</v>
      </c>
      <c r="G115">
        <f t="shared" si="18"/>
        <v>-6.4948071110686936</v>
      </c>
      <c r="H115">
        <f t="shared" si="19"/>
        <v>-12.894807111068749</v>
      </c>
      <c r="I115">
        <f t="shared" si="20"/>
        <v>0</v>
      </c>
      <c r="J115">
        <f t="shared" si="12"/>
        <v>0</v>
      </c>
      <c r="K115">
        <f t="shared" si="13"/>
        <v>0</v>
      </c>
    </row>
    <row r="116" spans="4:11" x14ac:dyDescent="0.2">
      <c r="D116">
        <f t="shared" si="16"/>
        <v>1.1300000000000008</v>
      </c>
      <c r="E116">
        <f t="shared" si="14"/>
        <v>-49.100000000000051</v>
      </c>
      <c r="F116">
        <f t="shared" si="17"/>
        <v>-7.1000000000000583</v>
      </c>
      <c r="G116">
        <f t="shared" si="18"/>
        <v>-6.3874573918137072</v>
      </c>
      <c r="H116">
        <f t="shared" si="19"/>
        <v>-13.487457391813766</v>
      </c>
      <c r="I116">
        <f t="shared" si="20"/>
        <v>0</v>
      </c>
      <c r="J116">
        <f t="shared" si="12"/>
        <v>0</v>
      </c>
      <c r="K116">
        <f t="shared" si="13"/>
        <v>0</v>
      </c>
    </row>
    <row r="117" spans="4:11" x14ac:dyDescent="0.2">
      <c r="D117">
        <f t="shared" si="16"/>
        <v>1.1400000000000008</v>
      </c>
      <c r="E117">
        <f t="shared" si="14"/>
        <v>-49.800000000000054</v>
      </c>
      <c r="F117">
        <f t="shared" si="17"/>
        <v>-7.800000000000054</v>
      </c>
      <c r="G117">
        <f t="shared" si="18"/>
        <v>-6.2818820073506636</v>
      </c>
      <c r="H117">
        <f t="shared" si="19"/>
        <v>-14.081882007350718</v>
      </c>
      <c r="I117">
        <f t="shared" si="20"/>
        <v>0</v>
      </c>
      <c r="J117">
        <f t="shared" si="12"/>
        <v>0</v>
      </c>
      <c r="K117">
        <f t="shared" si="13"/>
        <v>0</v>
      </c>
    </row>
    <row r="118" spans="4:11" x14ac:dyDescent="0.2">
      <c r="D118">
        <f t="shared" si="16"/>
        <v>1.1500000000000008</v>
      </c>
      <c r="E118">
        <f t="shared" si="14"/>
        <v>-50.500000000000057</v>
      </c>
      <c r="F118">
        <f t="shared" si="17"/>
        <v>-8.5000000000000568</v>
      </c>
      <c r="G118">
        <f t="shared" si="18"/>
        <v>-6.178051630505017</v>
      </c>
      <c r="H118">
        <f t="shared" si="19"/>
        <v>-14.678051630505074</v>
      </c>
      <c r="I118">
        <f t="shared" si="20"/>
        <v>0</v>
      </c>
      <c r="J118">
        <f t="shared" si="12"/>
        <v>0</v>
      </c>
      <c r="K118">
        <f t="shared" si="13"/>
        <v>0</v>
      </c>
    </row>
    <row r="119" spans="4:11" x14ac:dyDescent="0.2">
      <c r="D119">
        <f t="shared" si="16"/>
        <v>1.1600000000000008</v>
      </c>
      <c r="E119">
        <f t="shared" si="14"/>
        <v>-51.20000000000006</v>
      </c>
      <c r="F119">
        <f t="shared" si="17"/>
        <v>-9.2000000000000597</v>
      </c>
      <c r="G119">
        <f t="shared" si="18"/>
        <v>-6.0759374188377846</v>
      </c>
      <c r="H119">
        <f t="shared" si="19"/>
        <v>-15.275937418837845</v>
      </c>
      <c r="I119">
        <f t="shared" si="20"/>
        <v>0</v>
      </c>
      <c r="J119">
        <f t="shared" si="12"/>
        <v>0</v>
      </c>
      <c r="K119">
        <f t="shared" si="13"/>
        <v>0</v>
      </c>
    </row>
    <row r="120" spans="4:11" x14ac:dyDescent="0.2">
      <c r="D120">
        <f t="shared" si="16"/>
        <v>1.1700000000000008</v>
      </c>
      <c r="E120">
        <f t="shared" si="14"/>
        <v>-51.900000000000063</v>
      </c>
      <c r="F120">
        <f t="shared" si="17"/>
        <v>-9.9000000000000554</v>
      </c>
      <c r="G120">
        <f t="shared" si="18"/>
        <v>-5.9755110066335613</v>
      </c>
      <c r="H120">
        <f t="shared" si="19"/>
        <v>-15.875511006633616</v>
      </c>
      <c r="I120">
        <f t="shared" si="20"/>
        <v>0</v>
      </c>
      <c r="J120">
        <f t="shared" si="12"/>
        <v>0</v>
      </c>
      <c r="K120">
        <f t="shared" si="13"/>
        <v>0</v>
      </c>
    </row>
    <row r="121" spans="4:11" x14ac:dyDescent="0.2">
      <c r="D121">
        <f t="shared" si="16"/>
        <v>1.1800000000000008</v>
      </c>
      <c r="E121">
        <f t="shared" si="14"/>
        <v>-52.600000000000051</v>
      </c>
      <c r="F121">
        <f t="shared" si="17"/>
        <v>-10.600000000000058</v>
      </c>
      <c r="G121">
        <f t="shared" si="18"/>
        <v>-5.8767444970209857</v>
      </c>
      <c r="H121">
        <f t="shared" si="19"/>
        <v>-16.476744497021045</v>
      </c>
      <c r="I121">
        <f t="shared" si="20"/>
        <v>0</v>
      </c>
      <c r="J121">
        <f t="shared" si="12"/>
        <v>0</v>
      </c>
      <c r="K121">
        <f t="shared" si="13"/>
        <v>0</v>
      </c>
    </row>
    <row r="122" spans="4:11" x14ac:dyDescent="0.2">
      <c r="D122">
        <f t="shared" si="16"/>
        <v>1.1900000000000008</v>
      </c>
      <c r="E122">
        <f t="shared" si="14"/>
        <v>-53.300000000000054</v>
      </c>
      <c r="F122">
        <f t="shared" si="17"/>
        <v>-11.300000000000061</v>
      </c>
      <c r="G122">
        <f t="shared" si="18"/>
        <v>-5.7796104542234197</v>
      </c>
      <c r="H122">
        <f t="shared" si="19"/>
        <v>-17.079610454223481</v>
      </c>
      <c r="I122">
        <f t="shared" si="20"/>
        <v>0</v>
      </c>
      <c r="J122">
        <f t="shared" si="12"/>
        <v>0</v>
      </c>
      <c r="K122">
        <f t="shared" si="13"/>
        <v>0</v>
      </c>
    </row>
    <row r="123" spans="4:11" x14ac:dyDescent="0.2">
      <c r="D123">
        <f t="shared" si="16"/>
        <v>1.2000000000000008</v>
      </c>
      <c r="E123">
        <f t="shared" si="14"/>
        <v>-54.000000000000057</v>
      </c>
      <c r="F123">
        <f t="shared" si="17"/>
        <v>-12.000000000000064</v>
      </c>
      <c r="G123">
        <f t="shared" si="18"/>
        <v>-5.6840818959377257</v>
      </c>
      <c r="H123">
        <f t="shared" si="19"/>
        <v>-17.684081895937791</v>
      </c>
      <c r="I123">
        <f t="shared" si="20"/>
        <v>0</v>
      </c>
      <c r="J123">
        <f t="shared" si="12"/>
        <v>0</v>
      </c>
      <c r="K123">
        <f t="shared" si="13"/>
        <v>0</v>
      </c>
    </row>
    <row r="124" spans="4:11" x14ac:dyDescent="0.2">
      <c r="D124">
        <f t="shared" si="16"/>
        <v>1.2100000000000009</v>
      </c>
      <c r="E124">
        <f t="shared" si="14"/>
        <v>-54.70000000000006</v>
      </c>
      <c r="F124">
        <f t="shared" si="17"/>
        <v>-12.70000000000006</v>
      </c>
      <c r="G124">
        <f t="shared" si="18"/>
        <v>-5.590132285839009</v>
      </c>
      <c r="H124">
        <f t="shared" si="19"/>
        <v>-18.290132285839068</v>
      </c>
      <c r="I124">
        <f t="shared" si="20"/>
        <v>0</v>
      </c>
      <c r="J124">
        <f t="shared" si="12"/>
        <v>0</v>
      </c>
      <c r="K124">
        <f t="shared" si="13"/>
        <v>0</v>
      </c>
    </row>
    <row r="125" spans="4:11" x14ac:dyDescent="0.2">
      <c r="D125">
        <f t="shared" si="16"/>
        <v>1.2200000000000009</v>
      </c>
      <c r="E125">
        <f t="shared" si="14"/>
        <v>-55.400000000000063</v>
      </c>
      <c r="F125">
        <f t="shared" si="17"/>
        <v>-13.400000000000063</v>
      </c>
      <c r="G125">
        <f t="shared" si="18"/>
        <v>-5.4977355262092527</v>
      </c>
      <c r="H125">
        <f t="shared" si="19"/>
        <v>-18.897735526209317</v>
      </c>
      <c r="I125">
        <f t="shared" si="20"/>
        <v>0</v>
      </c>
      <c r="J125">
        <f t="shared" si="12"/>
        <v>0</v>
      </c>
      <c r="K125">
        <f t="shared" si="13"/>
        <v>0</v>
      </c>
    </row>
    <row r="126" spans="4:11" x14ac:dyDescent="0.2">
      <c r="D126">
        <f t="shared" si="16"/>
        <v>1.2300000000000009</v>
      </c>
      <c r="E126">
        <f t="shared" si="14"/>
        <v>-56.100000000000065</v>
      </c>
      <c r="F126">
        <f t="shared" si="17"/>
        <v>-14.100000000000065</v>
      </c>
      <c r="G126">
        <f t="shared" si="18"/>
        <v>-5.4068659506877683</v>
      </c>
      <c r="H126">
        <f t="shared" si="19"/>
        <v>-19.506865950687832</v>
      </c>
      <c r="I126">
        <f t="shared" si="20"/>
        <v>0</v>
      </c>
      <c r="J126">
        <f t="shared" si="12"/>
        <v>0</v>
      </c>
      <c r="K126">
        <f t="shared" si="13"/>
        <v>0</v>
      </c>
    </row>
    <row r="127" spans="4:11" x14ac:dyDescent="0.2">
      <c r="D127">
        <f t="shared" si="16"/>
        <v>1.2400000000000009</v>
      </c>
      <c r="E127">
        <f t="shared" si="14"/>
        <v>-56.800000000000068</v>
      </c>
      <c r="F127">
        <f t="shared" si="17"/>
        <v>-14.800000000000061</v>
      </c>
      <c r="G127">
        <f t="shared" si="18"/>
        <v>-5.317498317141502</v>
      </c>
      <c r="H127">
        <f t="shared" si="19"/>
        <v>-20.117498317141564</v>
      </c>
      <c r="I127">
        <f t="shared" si="20"/>
        <v>0</v>
      </c>
      <c r="J127">
        <f t="shared" si="12"/>
        <v>0</v>
      </c>
      <c r="K127">
        <f t="shared" si="13"/>
        <v>0</v>
      </c>
    </row>
    <row r="128" spans="4:11" x14ac:dyDescent="0.2">
      <c r="D128">
        <f t="shared" si="16"/>
        <v>1.2500000000000009</v>
      </c>
      <c r="E128">
        <f t="shared" si="14"/>
        <v>-57.500000000000057</v>
      </c>
      <c r="F128">
        <f t="shared" si="17"/>
        <v>-15.500000000000064</v>
      </c>
      <c r="G128">
        <f t="shared" si="18"/>
        <v>-5.2296078006531577</v>
      </c>
      <c r="H128">
        <f t="shared" si="19"/>
        <v>-20.72960780065322</v>
      </c>
      <c r="I128">
        <f t="shared" si="20"/>
        <v>0</v>
      </c>
      <c r="J128">
        <f t="shared" si="12"/>
        <v>0</v>
      </c>
      <c r="K128">
        <f t="shared" si="13"/>
        <v>0</v>
      </c>
    </row>
    <row r="129" spans="4:11" x14ac:dyDescent="0.2">
      <c r="D129">
        <f t="shared" si="16"/>
        <v>1.2600000000000009</v>
      </c>
      <c r="E129">
        <f t="shared" si="14"/>
        <v>-58.20000000000006</v>
      </c>
      <c r="F129">
        <f t="shared" si="17"/>
        <v>-16.200000000000067</v>
      </c>
      <c r="G129">
        <f t="shared" si="18"/>
        <v>-5.1431699866252334</v>
      </c>
      <c r="H129">
        <f t="shared" si="19"/>
        <v>-21.343169986625298</v>
      </c>
      <c r="I129">
        <f t="shared" si="20"/>
        <v>0</v>
      </c>
      <c r="J129">
        <f t="shared" si="12"/>
        <v>0</v>
      </c>
      <c r="K129">
        <f t="shared" si="13"/>
        <v>0</v>
      </c>
    </row>
    <row r="130" spans="4:11" x14ac:dyDescent="0.2">
      <c r="D130">
        <f t="shared" si="16"/>
        <v>1.2700000000000009</v>
      </c>
      <c r="E130">
        <f t="shared" si="14"/>
        <v>-58.900000000000063</v>
      </c>
      <c r="F130">
        <f t="shared" si="17"/>
        <v>-16.900000000000063</v>
      </c>
      <c r="G130">
        <f t="shared" si="18"/>
        <v>-5.0581608639980251</v>
      </c>
      <c r="H130">
        <f t="shared" si="19"/>
        <v>-21.958160863998089</v>
      </c>
      <c r="I130">
        <f t="shared" si="20"/>
        <v>0</v>
      </c>
      <c r="J130">
        <f t="shared" si="12"/>
        <v>0</v>
      </c>
      <c r="K130">
        <f t="shared" si="13"/>
        <v>0</v>
      </c>
    </row>
    <row r="131" spans="4:11" x14ac:dyDescent="0.2">
      <c r="D131">
        <f t="shared" si="16"/>
        <v>1.2800000000000009</v>
      </c>
      <c r="E131">
        <f t="shared" si="14"/>
        <v>-59.600000000000065</v>
      </c>
      <c r="F131">
        <f t="shared" si="17"/>
        <v>-17.600000000000065</v>
      </c>
      <c r="G131">
        <f t="shared" si="18"/>
        <v>-4.974556818579746</v>
      </c>
      <c r="H131">
        <f t="shared" si="19"/>
        <v>-22.574556818579811</v>
      </c>
      <c r="I131">
        <f t="shared" si="20"/>
        <v>0</v>
      </c>
      <c r="J131">
        <f t="shared" si="12"/>
        <v>0</v>
      </c>
      <c r="K131">
        <f t="shared" si="13"/>
        <v>0</v>
      </c>
    </row>
    <row r="132" spans="4:11" x14ac:dyDescent="0.2">
      <c r="D132">
        <f t="shared" si="16"/>
        <v>1.2900000000000009</v>
      </c>
      <c r="E132">
        <f t="shared" si="14"/>
        <v>-60.300000000000068</v>
      </c>
      <c r="F132">
        <f t="shared" si="17"/>
        <v>-18.300000000000068</v>
      </c>
      <c r="G132">
        <f t="shared" si="18"/>
        <v>-4.8923346264868641</v>
      </c>
      <c r="H132">
        <f t="shared" si="19"/>
        <v>-23.192334626486932</v>
      </c>
      <c r="I132">
        <f t="shared" si="20"/>
        <v>0</v>
      </c>
      <c r="J132">
        <f t="shared" ref="J132:J195" si="21">IF(AND(I132&lt;0,I133=0),I132,0)</f>
        <v>0</v>
      </c>
      <c r="K132">
        <f t="shared" ref="K132:K178" si="22">IF(AND(I132&lt;0,I133=0),D132-iinit/pente,0)</f>
        <v>0</v>
      </c>
    </row>
    <row r="133" spans="4:11" x14ac:dyDescent="0.2">
      <c r="D133">
        <f t="shared" si="16"/>
        <v>1.3000000000000009</v>
      </c>
      <c r="E133">
        <f t="shared" ref="E133:E196" si="23">iinit-pente*D133</f>
        <v>-61.000000000000071</v>
      </c>
      <c r="F133">
        <f t="shared" si="17"/>
        <v>-19.000000000000064</v>
      </c>
      <c r="G133">
        <f t="shared" si="18"/>
        <v>-4.8114714476928766</v>
      </c>
      <c r="H133">
        <f t="shared" si="19"/>
        <v>-23.811471447692941</v>
      </c>
      <c r="I133">
        <f t="shared" si="20"/>
        <v>0</v>
      </c>
      <c r="J133">
        <f t="shared" si="21"/>
        <v>0</v>
      </c>
      <c r="K133">
        <f t="shared" si="22"/>
        <v>0</v>
      </c>
    </row>
    <row r="134" spans="4:11" x14ac:dyDescent="0.2">
      <c r="D134">
        <f t="shared" si="16"/>
        <v>1.3100000000000009</v>
      </c>
      <c r="E134">
        <f t="shared" si="23"/>
        <v>-61.70000000000006</v>
      </c>
      <c r="F134">
        <f t="shared" si="17"/>
        <v>-19.700000000000067</v>
      </c>
      <c r="G134">
        <f t="shared" si="18"/>
        <v>-4.7319448196837159</v>
      </c>
      <c r="H134">
        <f t="shared" si="19"/>
        <v>-24.431944819683782</v>
      </c>
      <c r="I134">
        <f t="shared" si="20"/>
        <v>0</v>
      </c>
      <c r="J134">
        <f t="shared" si="21"/>
        <v>0</v>
      </c>
      <c r="K134">
        <f t="shared" si="22"/>
        <v>0</v>
      </c>
    </row>
    <row r="135" spans="4:11" x14ac:dyDescent="0.2">
      <c r="D135">
        <f t="shared" si="16"/>
        <v>1.320000000000001</v>
      </c>
      <c r="E135">
        <f t="shared" si="23"/>
        <v>-62.400000000000063</v>
      </c>
      <c r="F135">
        <f t="shared" si="17"/>
        <v>-20.40000000000007</v>
      </c>
      <c r="G135">
        <f t="shared" si="18"/>
        <v>-4.6537326512180162</v>
      </c>
      <c r="H135">
        <f t="shared" si="19"/>
        <v>-25.053732651218084</v>
      </c>
      <c r="I135">
        <f t="shared" si="20"/>
        <v>0</v>
      </c>
      <c r="J135">
        <f t="shared" si="21"/>
        <v>0</v>
      </c>
      <c r="K135">
        <f t="shared" si="22"/>
        <v>0</v>
      </c>
    </row>
    <row r="136" spans="4:11" x14ac:dyDescent="0.2">
      <c r="D136">
        <f t="shared" si="16"/>
        <v>1.330000000000001</v>
      </c>
      <c r="E136">
        <f t="shared" si="23"/>
        <v>-63.100000000000065</v>
      </c>
      <c r="F136">
        <f t="shared" si="17"/>
        <v>-21.100000000000065</v>
      </c>
      <c r="G136">
        <f t="shared" si="18"/>
        <v>-4.5768132161905113</v>
      </c>
      <c r="H136">
        <f t="shared" si="19"/>
        <v>-25.676813216190578</v>
      </c>
      <c r="I136">
        <f t="shared" si="20"/>
        <v>0</v>
      </c>
      <c r="J136">
        <f t="shared" si="21"/>
        <v>0</v>
      </c>
      <c r="K136">
        <f t="shared" si="22"/>
        <v>0</v>
      </c>
    </row>
    <row r="137" spans="4:11" x14ac:dyDescent="0.2">
      <c r="D137">
        <f t="shared" si="16"/>
        <v>1.340000000000001</v>
      </c>
      <c r="E137">
        <f t="shared" si="23"/>
        <v>-63.800000000000068</v>
      </c>
      <c r="F137">
        <f t="shared" si="17"/>
        <v>-21.800000000000068</v>
      </c>
      <c r="G137">
        <f t="shared" si="18"/>
        <v>-4.5011651475968746</v>
      </c>
      <c r="H137">
        <f t="shared" si="19"/>
        <v>-26.301165147596944</v>
      </c>
      <c r="I137">
        <f t="shared" si="20"/>
        <v>0</v>
      </c>
      <c r="J137">
        <f t="shared" si="21"/>
        <v>0</v>
      </c>
      <c r="K137">
        <f t="shared" si="22"/>
        <v>0</v>
      </c>
    </row>
    <row r="138" spans="4:11" x14ac:dyDescent="0.2">
      <c r="D138">
        <f t="shared" si="16"/>
        <v>1.350000000000001</v>
      </c>
      <c r="E138">
        <f t="shared" si="23"/>
        <v>-64.500000000000071</v>
      </c>
      <c r="F138">
        <f t="shared" si="17"/>
        <v>-22.500000000000071</v>
      </c>
      <c r="G138">
        <f t="shared" si="18"/>
        <v>-4.4267674315982948</v>
      </c>
      <c r="H138">
        <f t="shared" si="19"/>
        <v>-26.926767431598364</v>
      </c>
      <c r="I138">
        <f t="shared" si="20"/>
        <v>0</v>
      </c>
      <c r="J138">
        <f t="shared" si="21"/>
        <v>0</v>
      </c>
      <c r="K138">
        <f t="shared" si="22"/>
        <v>0</v>
      </c>
    </row>
    <row r="139" spans="4:11" x14ac:dyDescent="0.2">
      <c r="D139">
        <f t="shared" si="16"/>
        <v>1.360000000000001</v>
      </c>
      <c r="E139">
        <f t="shared" si="23"/>
        <v>-65.200000000000074</v>
      </c>
      <c r="F139">
        <f t="shared" si="17"/>
        <v>-23.200000000000074</v>
      </c>
      <c r="G139">
        <f t="shared" si="18"/>
        <v>-4.3535994016841624</v>
      </c>
      <c r="H139">
        <f t="shared" si="19"/>
        <v>-27.553599401684238</v>
      </c>
      <c r="I139">
        <f t="shared" si="20"/>
        <v>0</v>
      </c>
      <c r="J139">
        <f t="shared" si="21"/>
        <v>0</v>
      </c>
      <c r="K139">
        <f t="shared" si="22"/>
        <v>0</v>
      </c>
    </row>
    <row r="140" spans="4:11" x14ac:dyDescent="0.2">
      <c r="D140">
        <f t="shared" si="16"/>
        <v>1.370000000000001</v>
      </c>
      <c r="E140">
        <f t="shared" si="23"/>
        <v>-65.900000000000063</v>
      </c>
      <c r="F140">
        <f t="shared" si="17"/>
        <v>-23.90000000000007</v>
      </c>
      <c r="G140">
        <f t="shared" si="18"/>
        <v>-4.2816407329312476</v>
      </c>
      <c r="H140">
        <f t="shared" si="19"/>
        <v>-28.181640732931317</v>
      </c>
      <c r="I140">
        <f t="shared" si="20"/>
        <v>0</v>
      </c>
      <c r="J140">
        <f t="shared" si="21"/>
        <v>0</v>
      </c>
      <c r="K140">
        <f t="shared" si="22"/>
        <v>0</v>
      </c>
    </row>
    <row r="141" spans="4:11" x14ac:dyDescent="0.2">
      <c r="D141">
        <f t="shared" si="16"/>
        <v>1.380000000000001</v>
      </c>
      <c r="E141">
        <f t="shared" si="23"/>
        <v>-66.600000000000065</v>
      </c>
      <c r="F141">
        <f t="shared" si="17"/>
        <v>-24.600000000000072</v>
      </c>
      <c r="G141">
        <f t="shared" si="18"/>
        <v>-4.21087143635775</v>
      </c>
      <c r="H141">
        <f t="shared" si="19"/>
        <v>-28.810871436357822</v>
      </c>
      <c r="I141">
        <f t="shared" si="20"/>
        <v>0</v>
      </c>
      <c r="J141">
        <f t="shared" si="21"/>
        <v>0</v>
      </c>
      <c r="K141">
        <f t="shared" si="22"/>
        <v>0</v>
      </c>
    </row>
    <row r="142" spans="4:11" x14ac:dyDescent="0.2">
      <c r="D142">
        <f t="shared" si="16"/>
        <v>1.390000000000001</v>
      </c>
      <c r="E142">
        <f t="shared" si="23"/>
        <v>-67.300000000000068</v>
      </c>
      <c r="F142">
        <f t="shared" si="17"/>
        <v>-25.300000000000075</v>
      </c>
      <c r="G142">
        <f t="shared" si="18"/>
        <v>-4.1412718533706778</v>
      </c>
      <c r="H142">
        <f t="shared" si="19"/>
        <v>-29.441271853370754</v>
      </c>
      <c r="I142">
        <f t="shared" si="20"/>
        <v>0</v>
      </c>
      <c r="J142">
        <f t="shared" si="21"/>
        <v>0</v>
      </c>
      <c r="K142">
        <f t="shared" si="22"/>
        <v>0</v>
      </c>
    </row>
    <row r="143" spans="4:11" x14ac:dyDescent="0.2">
      <c r="D143">
        <f t="shared" si="16"/>
        <v>1.400000000000001</v>
      </c>
      <c r="E143">
        <f t="shared" si="23"/>
        <v>-68.000000000000071</v>
      </c>
      <c r="F143">
        <f t="shared" si="17"/>
        <v>-26.000000000000071</v>
      </c>
      <c r="G143">
        <f t="shared" si="18"/>
        <v>-4.0728226503050049</v>
      </c>
      <c r="H143">
        <f t="shared" si="19"/>
        <v>-30.072822650305078</v>
      </c>
      <c r="I143">
        <f t="shared" si="20"/>
        <v>0</v>
      </c>
      <c r="J143">
        <f t="shared" si="21"/>
        <v>0</v>
      </c>
      <c r="K143">
        <f t="shared" si="22"/>
        <v>0</v>
      </c>
    </row>
    <row r="144" spans="4:11" x14ac:dyDescent="0.2">
      <c r="D144">
        <f t="shared" si="16"/>
        <v>1.410000000000001</v>
      </c>
      <c r="E144">
        <f t="shared" si="23"/>
        <v>-68.700000000000074</v>
      </c>
      <c r="F144">
        <f t="shared" si="17"/>
        <v>-26.700000000000074</v>
      </c>
      <c r="G144">
        <f t="shared" si="18"/>
        <v>-4.0055048130530766</v>
      </c>
      <c r="H144">
        <f t="shared" si="19"/>
        <v>-30.70550481305315</v>
      </c>
      <c r="I144">
        <f t="shared" si="20"/>
        <v>0</v>
      </c>
      <c r="J144">
        <f t="shared" si="21"/>
        <v>0</v>
      </c>
      <c r="K144">
        <f t="shared" si="22"/>
        <v>0</v>
      </c>
    </row>
    <row r="145" spans="4:11" x14ac:dyDescent="0.2">
      <c r="D145">
        <f t="shared" si="16"/>
        <v>1.420000000000001</v>
      </c>
      <c r="E145">
        <f t="shared" si="23"/>
        <v>-69.400000000000077</v>
      </c>
      <c r="F145">
        <f t="shared" si="17"/>
        <v>-27.400000000000077</v>
      </c>
      <c r="G145">
        <f t="shared" si="18"/>
        <v>-3.9392996417827955</v>
      </c>
      <c r="H145">
        <f t="shared" si="19"/>
        <v>-31.339299641782873</v>
      </c>
      <c r="I145">
        <f t="shared" si="20"/>
        <v>0</v>
      </c>
      <c r="J145">
        <f t="shared" si="21"/>
        <v>0</v>
      </c>
      <c r="K145">
        <f t="shared" si="22"/>
        <v>0</v>
      </c>
    </row>
    <row r="146" spans="4:11" x14ac:dyDescent="0.2">
      <c r="D146">
        <f t="shared" si="16"/>
        <v>1.430000000000001</v>
      </c>
      <c r="E146">
        <f t="shared" si="23"/>
        <v>-70.10000000000008</v>
      </c>
      <c r="F146">
        <f t="shared" si="17"/>
        <v>-28.100000000000072</v>
      </c>
      <c r="G146">
        <f t="shared" si="18"/>
        <v>-3.874188745743103</v>
      </c>
      <c r="H146">
        <f t="shared" si="19"/>
        <v>-31.974188745743177</v>
      </c>
      <c r="I146">
        <f t="shared" si="20"/>
        <v>0</v>
      </c>
      <c r="J146">
        <f t="shared" si="21"/>
        <v>0</v>
      </c>
      <c r="K146">
        <f t="shared" si="22"/>
        <v>0</v>
      </c>
    </row>
    <row r="147" spans="4:11" x14ac:dyDescent="0.2">
      <c r="D147">
        <f t="shared" si="16"/>
        <v>1.4400000000000011</v>
      </c>
      <c r="E147">
        <f t="shared" si="23"/>
        <v>-70.800000000000068</v>
      </c>
      <c r="F147">
        <f t="shared" si="17"/>
        <v>-28.800000000000075</v>
      </c>
      <c r="G147">
        <f t="shared" si="18"/>
        <v>-3.8101540381553187</v>
      </c>
      <c r="H147">
        <f t="shared" si="19"/>
        <v>-32.610154038155393</v>
      </c>
      <c r="I147">
        <f t="shared" si="20"/>
        <v>0</v>
      </c>
      <c r="J147">
        <f t="shared" si="21"/>
        <v>0</v>
      </c>
      <c r="K147">
        <f t="shared" si="22"/>
        <v>0</v>
      </c>
    </row>
    <row r="148" spans="4:11" x14ac:dyDescent="0.2">
      <c r="D148">
        <f t="shared" si="16"/>
        <v>1.4500000000000011</v>
      </c>
      <c r="E148">
        <f t="shared" si="23"/>
        <v>-71.500000000000071</v>
      </c>
      <c r="F148">
        <f t="shared" si="17"/>
        <v>-29.500000000000078</v>
      </c>
      <c r="G148">
        <f t="shared" si="18"/>
        <v>-3.7471777311889163</v>
      </c>
      <c r="H148">
        <f t="shared" si="19"/>
        <v>-33.247177731188998</v>
      </c>
      <c r="I148">
        <f t="shared" si="20"/>
        <v>0</v>
      </c>
      <c r="J148">
        <f t="shared" si="21"/>
        <v>0</v>
      </c>
      <c r="K148">
        <f t="shared" si="22"/>
        <v>0</v>
      </c>
    </row>
    <row r="149" spans="4:11" x14ac:dyDescent="0.2">
      <c r="D149">
        <f t="shared" si="16"/>
        <v>1.4600000000000011</v>
      </c>
      <c r="E149">
        <f t="shared" si="23"/>
        <v>-72.200000000000074</v>
      </c>
      <c r="F149">
        <f t="shared" si="17"/>
        <v>-30.200000000000074</v>
      </c>
      <c r="G149">
        <f t="shared" si="18"/>
        <v>-3.6852423310203539</v>
      </c>
      <c r="H149">
        <f t="shared" si="19"/>
        <v>-33.885242331020429</v>
      </c>
      <c r="I149">
        <f t="shared" si="20"/>
        <v>0</v>
      </c>
      <c r="J149">
        <f t="shared" si="21"/>
        <v>0</v>
      </c>
      <c r="K149">
        <f t="shared" si="22"/>
        <v>0</v>
      </c>
    </row>
    <row r="150" spans="4:11" x14ac:dyDescent="0.2">
      <c r="D150">
        <f t="shared" ref="D150:D185" si="24">D149+xpas</f>
        <v>1.4700000000000011</v>
      </c>
      <c r="E150">
        <f t="shared" si="23"/>
        <v>-72.900000000000077</v>
      </c>
      <c r="F150">
        <f t="shared" ref="F150:F185" si="25">iinit+pente*(tau-D150)</f>
        <v>-30.900000000000077</v>
      </c>
      <c r="G150">
        <f t="shared" ref="G150:G185" si="26">-pente*tau*EXP(-D150/tau)</f>
        <v>-3.6243306329735545</v>
      </c>
      <c r="H150">
        <f t="shared" ref="H150:H185" si="27">F150+G150</f>
        <v>-34.52433063297363</v>
      </c>
      <c r="I150">
        <f t="shared" ref="I150:I185" si="28">IF(H150&gt;0,E150,0)</f>
        <v>0</v>
      </c>
      <c r="J150">
        <f t="shared" si="21"/>
        <v>0</v>
      </c>
      <c r="K150">
        <f t="shared" si="22"/>
        <v>0</v>
      </c>
    </row>
    <row r="151" spans="4:11" x14ac:dyDescent="0.2">
      <c r="D151">
        <f t="shared" si="24"/>
        <v>1.4800000000000011</v>
      </c>
      <c r="E151">
        <f t="shared" si="23"/>
        <v>-73.60000000000008</v>
      </c>
      <c r="F151">
        <f t="shared" si="25"/>
        <v>-31.60000000000008</v>
      </c>
      <c r="G151">
        <f t="shared" si="26"/>
        <v>-3.5644257167407249</v>
      </c>
      <c r="H151">
        <f t="shared" si="27"/>
        <v>-35.164425716740801</v>
      </c>
      <c r="I151">
        <f t="shared" si="28"/>
        <v>0</v>
      </c>
      <c r="J151">
        <f t="shared" si="21"/>
        <v>0</v>
      </c>
      <c r="K151">
        <f t="shared" si="22"/>
        <v>0</v>
      </c>
    </row>
    <row r="152" spans="4:11" x14ac:dyDescent="0.2">
      <c r="D152">
        <f t="shared" si="24"/>
        <v>1.4900000000000011</v>
      </c>
      <c r="E152">
        <f t="shared" si="23"/>
        <v>-74.300000000000082</v>
      </c>
      <c r="F152">
        <f t="shared" si="25"/>
        <v>-32.300000000000075</v>
      </c>
      <c r="G152">
        <f t="shared" si="26"/>
        <v>-3.5055109416821622</v>
      </c>
      <c r="H152">
        <f t="shared" si="27"/>
        <v>-35.805510941682236</v>
      </c>
      <c r="I152">
        <f t="shared" si="28"/>
        <v>0</v>
      </c>
      <c r="J152">
        <f t="shared" si="21"/>
        <v>0</v>
      </c>
      <c r="K152">
        <f t="shared" si="22"/>
        <v>0</v>
      </c>
    </row>
    <row r="153" spans="4:11" x14ac:dyDescent="0.2">
      <c r="D153">
        <f t="shared" si="24"/>
        <v>1.5000000000000011</v>
      </c>
      <c r="E153">
        <f t="shared" si="23"/>
        <v>-75.000000000000071</v>
      </c>
      <c r="F153">
        <f t="shared" si="25"/>
        <v>-33.000000000000078</v>
      </c>
      <c r="G153">
        <f t="shared" si="26"/>
        <v>-3.4475699422037431</v>
      </c>
      <c r="H153">
        <f t="shared" si="27"/>
        <v>-36.44756994220382</v>
      </c>
      <c r="I153">
        <f t="shared" si="28"/>
        <v>0</v>
      </c>
      <c r="J153">
        <f t="shared" si="21"/>
        <v>0</v>
      </c>
      <c r="K153">
        <f t="shared" si="22"/>
        <v>0</v>
      </c>
    </row>
    <row r="154" spans="4:11" x14ac:dyDescent="0.2">
      <c r="D154">
        <f t="shared" si="24"/>
        <v>1.5100000000000011</v>
      </c>
      <c r="E154">
        <f t="shared" si="23"/>
        <v>-75.700000000000074</v>
      </c>
      <c r="F154">
        <f t="shared" si="25"/>
        <v>-33.700000000000081</v>
      </c>
      <c r="G154">
        <f t="shared" si="26"/>
        <v>-3.3905866232108237</v>
      </c>
      <c r="H154">
        <f t="shared" si="27"/>
        <v>-37.090586623210903</v>
      </c>
      <c r="I154">
        <f t="shared" si="28"/>
        <v>0</v>
      </c>
      <c r="J154">
        <f t="shared" si="21"/>
        <v>0</v>
      </c>
      <c r="K154">
        <f t="shared" si="22"/>
        <v>0</v>
      </c>
    </row>
    <row r="155" spans="4:11" x14ac:dyDescent="0.2">
      <c r="D155">
        <f t="shared" si="24"/>
        <v>1.5200000000000011</v>
      </c>
      <c r="E155">
        <f t="shared" si="23"/>
        <v>-76.400000000000077</v>
      </c>
      <c r="F155">
        <f t="shared" si="25"/>
        <v>-34.400000000000077</v>
      </c>
      <c r="G155">
        <f t="shared" si="26"/>
        <v>-3.3345451556372776</v>
      </c>
      <c r="H155">
        <f t="shared" si="27"/>
        <v>-37.734545155637356</v>
      </c>
      <c r="I155">
        <f t="shared" si="28"/>
        <v>0</v>
      </c>
      <c r="J155">
        <f t="shared" si="21"/>
        <v>0</v>
      </c>
      <c r="K155">
        <f t="shared" si="22"/>
        <v>0</v>
      </c>
    </row>
    <row r="156" spans="4:11" x14ac:dyDescent="0.2">
      <c r="D156">
        <f t="shared" si="24"/>
        <v>1.5300000000000011</v>
      </c>
      <c r="E156">
        <f t="shared" si="23"/>
        <v>-77.10000000000008</v>
      </c>
      <c r="F156">
        <f t="shared" si="25"/>
        <v>-35.10000000000008</v>
      </c>
      <c r="G156">
        <f t="shared" si="26"/>
        <v>-3.2794299720484257</v>
      </c>
      <c r="H156">
        <f t="shared" si="27"/>
        <v>-38.379429972048506</v>
      </c>
      <c r="I156">
        <f t="shared" si="28"/>
        <v>0</v>
      </c>
      <c r="J156">
        <f t="shared" si="21"/>
        <v>0</v>
      </c>
      <c r="K156">
        <f t="shared" si="22"/>
        <v>0</v>
      </c>
    </row>
    <row r="157" spans="4:11" x14ac:dyDescent="0.2">
      <c r="D157">
        <f t="shared" si="24"/>
        <v>1.5400000000000011</v>
      </c>
      <c r="E157">
        <f t="shared" si="23"/>
        <v>-77.800000000000082</v>
      </c>
      <c r="F157">
        <f t="shared" si="25"/>
        <v>-35.800000000000082</v>
      </c>
      <c r="G157">
        <f t="shared" si="26"/>
        <v>-3.2252257623166516</v>
      </c>
      <c r="H157">
        <f t="shared" si="27"/>
        <v>-39.025225762316737</v>
      </c>
      <c r="I157">
        <f t="shared" si="28"/>
        <v>0</v>
      </c>
      <c r="J157">
        <f t="shared" si="21"/>
        <v>0</v>
      </c>
      <c r="K157">
        <f t="shared" si="22"/>
        <v>0</v>
      </c>
    </row>
    <row r="158" spans="4:11" x14ac:dyDescent="0.2">
      <c r="D158">
        <f t="shared" si="24"/>
        <v>1.5500000000000012</v>
      </c>
      <c r="E158">
        <f t="shared" si="23"/>
        <v>-78.500000000000085</v>
      </c>
      <c r="F158">
        <f t="shared" si="25"/>
        <v>-36.500000000000085</v>
      </c>
      <c r="G158">
        <f t="shared" si="26"/>
        <v>-3.1719174693684922</v>
      </c>
      <c r="H158">
        <f t="shared" si="27"/>
        <v>-39.67191746936858</v>
      </c>
      <c r="I158">
        <f t="shared" si="28"/>
        <v>0</v>
      </c>
      <c r="J158">
        <f t="shared" si="21"/>
        <v>0</v>
      </c>
      <c r="K158">
        <f t="shared" si="22"/>
        <v>0</v>
      </c>
    </row>
    <row r="159" spans="4:11" x14ac:dyDescent="0.2">
      <c r="D159">
        <f t="shared" si="24"/>
        <v>1.5600000000000012</v>
      </c>
      <c r="E159">
        <f t="shared" si="23"/>
        <v>-79.200000000000088</v>
      </c>
      <c r="F159">
        <f t="shared" si="25"/>
        <v>-37.200000000000088</v>
      </c>
      <c r="G159">
        <f t="shared" si="26"/>
        <v>-3.119490285002017</v>
      </c>
      <c r="H159">
        <f t="shared" si="27"/>
        <v>-40.319490285002104</v>
      </c>
      <c r="I159">
        <f t="shared" si="28"/>
        <v>0</v>
      </c>
      <c r="J159">
        <f t="shared" si="21"/>
        <v>0</v>
      </c>
      <c r="K159">
        <f t="shared" si="22"/>
        <v>0</v>
      </c>
    </row>
    <row r="160" spans="4:11" x14ac:dyDescent="0.2">
      <c r="D160">
        <f t="shared" si="24"/>
        <v>1.5700000000000012</v>
      </c>
      <c r="E160">
        <f t="shared" si="23"/>
        <v>-79.900000000000077</v>
      </c>
      <c r="F160">
        <f t="shared" si="25"/>
        <v>-37.900000000000077</v>
      </c>
      <c r="G160">
        <f t="shared" si="26"/>
        <v>-3.0679296457733445</v>
      </c>
      <c r="H160">
        <f t="shared" si="27"/>
        <v>-40.967929645773424</v>
      </c>
      <c r="I160">
        <f t="shared" si="28"/>
        <v>0</v>
      </c>
      <c r="J160">
        <f t="shared" si="21"/>
        <v>0</v>
      </c>
      <c r="K160">
        <f t="shared" si="22"/>
        <v>0</v>
      </c>
    </row>
    <row r="161" spans="4:11" x14ac:dyDescent="0.2">
      <c r="D161">
        <f t="shared" si="24"/>
        <v>1.5800000000000012</v>
      </c>
      <c r="E161">
        <f t="shared" si="23"/>
        <v>-80.60000000000008</v>
      </c>
      <c r="F161">
        <f t="shared" si="25"/>
        <v>-38.60000000000008</v>
      </c>
      <c r="G161">
        <f t="shared" si="26"/>
        <v>-3.0172212289511511</v>
      </c>
      <c r="H161">
        <f t="shared" si="27"/>
        <v>-41.61722122895123</v>
      </c>
      <c r="I161">
        <f t="shared" si="28"/>
        <v>0</v>
      </c>
      <c r="J161">
        <f t="shared" si="21"/>
        <v>0</v>
      </c>
      <c r="K161">
        <f t="shared" si="22"/>
        <v>0</v>
      </c>
    </row>
    <row r="162" spans="4:11" x14ac:dyDescent="0.2">
      <c r="D162">
        <f t="shared" si="24"/>
        <v>1.5900000000000012</v>
      </c>
      <c r="E162">
        <f t="shared" si="23"/>
        <v>-81.300000000000082</v>
      </c>
      <c r="F162">
        <f t="shared" si="25"/>
        <v>-39.300000000000082</v>
      </c>
      <c r="G162">
        <f t="shared" si="26"/>
        <v>-2.9673509485380363</v>
      </c>
      <c r="H162">
        <f t="shared" si="27"/>
        <v>-42.267350948538116</v>
      </c>
      <c r="I162">
        <f t="shared" si="28"/>
        <v>0</v>
      </c>
      <c r="J162">
        <f t="shared" si="21"/>
        <v>0</v>
      </c>
      <c r="K162">
        <f t="shared" si="22"/>
        <v>0</v>
      </c>
    </row>
    <row r="163" spans="4:11" x14ac:dyDescent="0.2">
      <c r="D163">
        <f t="shared" si="24"/>
        <v>1.6000000000000012</v>
      </c>
      <c r="E163">
        <f t="shared" si="23"/>
        <v>-82.000000000000085</v>
      </c>
      <c r="F163">
        <f t="shared" si="25"/>
        <v>-40.000000000000099</v>
      </c>
      <c r="G163">
        <f t="shared" si="26"/>
        <v>-2.9183049513576584</v>
      </c>
      <c r="H163">
        <f t="shared" si="27"/>
        <v>-42.918304951357754</v>
      </c>
      <c r="I163">
        <f t="shared" si="28"/>
        <v>0</v>
      </c>
      <c r="J163">
        <f t="shared" si="21"/>
        <v>0</v>
      </c>
      <c r="K163">
        <f t="shared" si="22"/>
        <v>0</v>
      </c>
    </row>
    <row r="164" spans="4:11" x14ac:dyDescent="0.2">
      <c r="D164">
        <f t="shared" si="24"/>
        <v>1.6100000000000012</v>
      </c>
      <c r="E164">
        <f t="shared" si="23"/>
        <v>-82.700000000000088</v>
      </c>
      <c r="F164">
        <f t="shared" si="25"/>
        <v>-40.700000000000074</v>
      </c>
      <c r="G164">
        <f t="shared" si="26"/>
        <v>-2.8700696132065411</v>
      </c>
      <c r="H164">
        <f t="shared" si="27"/>
        <v>-43.570069613206613</v>
      </c>
      <c r="I164">
        <f t="shared" si="28"/>
        <v>0</v>
      </c>
      <c r="J164">
        <f t="shared" si="21"/>
        <v>0</v>
      </c>
      <c r="K164">
        <f t="shared" si="22"/>
        <v>0</v>
      </c>
    </row>
    <row r="165" spans="4:11" x14ac:dyDescent="0.2">
      <c r="D165">
        <f t="shared" si="24"/>
        <v>1.6200000000000012</v>
      </c>
      <c r="E165">
        <f t="shared" si="23"/>
        <v>-83.400000000000091</v>
      </c>
      <c r="F165">
        <f t="shared" si="25"/>
        <v>-41.400000000000091</v>
      </c>
      <c r="G165">
        <f t="shared" si="26"/>
        <v>-2.8226315350694846</v>
      </c>
      <c r="H165">
        <f t="shared" si="27"/>
        <v>-44.222631535069574</v>
      </c>
      <c r="I165">
        <f t="shared" si="28"/>
        <v>0</v>
      </c>
      <c r="J165">
        <f t="shared" si="21"/>
        <v>0</v>
      </c>
      <c r="K165">
        <f t="shared" si="22"/>
        <v>0</v>
      </c>
    </row>
    <row r="166" spans="4:11" x14ac:dyDescent="0.2">
      <c r="D166">
        <f t="shared" si="24"/>
        <v>1.6300000000000012</v>
      </c>
      <c r="E166">
        <f t="shared" si="23"/>
        <v>-84.10000000000008</v>
      </c>
      <c r="F166">
        <f t="shared" si="25"/>
        <v>-42.10000000000008</v>
      </c>
      <c r="G166">
        <f t="shared" si="26"/>
        <v>-2.775977539397529</v>
      </c>
      <c r="H166">
        <f t="shared" si="27"/>
        <v>-44.87597753939761</v>
      </c>
      <c r="I166">
        <f t="shared" si="28"/>
        <v>0</v>
      </c>
      <c r="J166">
        <f t="shared" si="21"/>
        <v>0</v>
      </c>
      <c r="K166">
        <f t="shared" si="22"/>
        <v>0</v>
      </c>
    </row>
    <row r="167" spans="4:11" x14ac:dyDescent="0.2">
      <c r="D167">
        <f t="shared" si="24"/>
        <v>1.6400000000000012</v>
      </c>
      <c r="E167">
        <f t="shared" si="23"/>
        <v>-84.800000000000082</v>
      </c>
      <c r="F167">
        <f t="shared" si="25"/>
        <v>-42.800000000000097</v>
      </c>
      <c r="G167">
        <f t="shared" si="26"/>
        <v>-2.7300946664474441</v>
      </c>
      <c r="H167">
        <f t="shared" si="27"/>
        <v>-45.530094666447539</v>
      </c>
      <c r="I167">
        <f t="shared" si="28"/>
        <v>0</v>
      </c>
      <c r="J167">
        <f t="shared" si="21"/>
        <v>0</v>
      </c>
      <c r="K167">
        <f t="shared" si="22"/>
        <v>0</v>
      </c>
    </row>
    <row r="168" spans="4:11" x14ac:dyDescent="0.2">
      <c r="D168">
        <f t="shared" si="24"/>
        <v>1.6500000000000012</v>
      </c>
      <c r="E168">
        <f t="shared" si="23"/>
        <v>-85.500000000000085</v>
      </c>
      <c r="F168">
        <f t="shared" si="25"/>
        <v>-43.500000000000085</v>
      </c>
      <c r="G168">
        <f t="shared" si="26"/>
        <v>-2.6849701706817122</v>
      </c>
      <c r="H168">
        <f t="shared" si="27"/>
        <v>-46.184970170681794</v>
      </c>
      <c r="I168">
        <f t="shared" si="28"/>
        <v>0</v>
      </c>
      <c r="J168">
        <f t="shared" si="21"/>
        <v>0</v>
      </c>
      <c r="K168">
        <f t="shared" si="22"/>
        <v>0</v>
      </c>
    </row>
    <row r="169" spans="4:11" x14ac:dyDescent="0.2">
      <c r="D169">
        <f t="shared" si="24"/>
        <v>1.6600000000000013</v>
      </c>
      <c r="E169">
        <f t="shared" si="23"/>
        <v>-86.200000000000088</v>
      </c>
      <c r="F169">
        <f t="shared" si="25"/>
        <v>-44.200000000000102</v>
      </c>
      <c r="G169">
        <f t="shared" si="26"/>
        <v>-2.6405915172280201</v>
      </c>
      <c r="H169">
        <f t="shared" si="27"/>
        <v>-46.84059151722812</v>
      </c>
      <c r="I169">
        <f t="shared" si="28"/>
        <v>0</v>
      </c>
      <c r="J169">
        <f t="shared" si="21"/>
        <v>0</v>
      </c>
      <c r="K169">
        <f t="shared" si="22"/>
        <v>0</v>
      </c>
    </row>
    <row r="170" spans="4:11" x14ac:dyDescent="0.2">
      <c r="D170">
        <f t="shared" si="24"/>
        <v>1.6700000000000013</v>
      </c>
      <c r="E170">
        <f t="shared" si="23"/>
        <v>-86.900000000000091</v>
      </c>
      <c r="F170">
        <f t="shared" si="25"/>
        <v>-44.900000000000077</v>
      </c>
      <c r="G170">
        <f t="shared" si="26"/>
        <v>-2.5969463783972717</v>
      </c>
      <c r="H170">
        <f t="shared" si="27"/>
        <v>-47.496946378397347</v>
      </c>
      <c r="I170">
        <f t="shared" si="28"/>
        <v>0</v>
      </c>
      <c r="J170">
        <f t="shared" si="21"/>
        <v>0</v>
      </c>
      <c r="K170">
        <f t="shared" si="22"/>
        <v>0</v>
      </c>
    </row>
    <row r="171" spans="4:11" x14ac:dyDescent="0.2">
      <c r="D171">
        <f t="shared" si="24"/>
        <v>1.6800000000000013</v>
      </c>
      <c r="E171">
        <f t="shared" si="23"/>
        <v>-87.600000000000094</v>
      </c>
      <c r="F171">
        <f t="shared" si="25"/>
        <v>-45.600000000000094</v>
      </c>
      <c r="G171">
        <f t="shared" si="26"/>
        <v>-2.5540226302591491</v>
      </c>
      <c r="H171">
        <f t="shared" si="27"/>
        <v>-48.154022630259242</v>
      </c>
      <c r="I171">
        <f t="shared" si="28"/>
        <v>0</v>
      </c>
      <c r="J171">
        <f t="shared" si="21"/>
        <v>0</v>
      </c>
      <c r="K171">
        <f t="shared" si="22"/>
        <v>0</v>
      </c>
    </row>
    <row r="172" spans="4:11" x14ac:dyDescent="0.2">
      <c r="D172">
        <f t="shared" si="24"/>
        <v>1.6900000000000013</v>
      </c>
      <c r="E172">
        <f t="shared" si="23"/>
        <v>-88.300000000000097</v>
      </c>
      <c r="F172">
        <f t="shared" si="25"/>
        <v>-46.300000000000082</v>
      </c>
      <c r="G172">
        <f t="shared" si="26"/>
        <v>-2.511808349274276</v>
      </c>
      <c r="H172">
        <f t="shared" si="27"/>
        <v>-48.811808349274358</v>
      </c>
      <c r="I172">
        <f t="shared" si="28"/>
        <v>0</v>
      </c>
      <c r="J172">
        <f t="shared" si="21"/>
        <v>0</v>
      </c>
      <c r="K172">
        <f t="shared" si="22"/>
        <v>0</v>
      </c>
    </row>
    <row r="173" spans="4:11" x14ac:dyDescent="0.2">
      <c r="D173">
        <f t="shared" si="24"/>
        <v>1.7000000000000013</v>
      </c>
      <c r="E173">
        <f t="shared" si="23"/>
        <v>-89.000000000000085</v>
      </c>
      <c r="F173">
        <f t="shared" si="25"/>
        <v>-47.000000000000099</v>
      </c>
      <c r="G173">
        <f t="shared" si="26"/>
        <v>-2.4702918089820494</v>
      </c>
      <c r="H173">
        <f t="shared" si="27"/>
        <v>-49.470291808982147</v>
      </c>
      <c r="I173">
        <f t="shared" si="28"/>
        <v>0</v>
      </c>
      <c r="J173">
        <f t="shared" si="21"/>
        <v>0</v>
      </c>
      <c r="K173">
        <f t="shared" si="22"/>
        <v>0</v>
      </c>
    </row>
    <row r="174" spans="4:11" x14ac:dyDescent="0.2">
      <c r="D174">
        <f t="shared" si="24"/>
        <v>1.7100000000000013</v>
      </c>
      <c r="E174">
        <f t="shared" si="23"/>
        <v>-89.700000000000088</v>
      </c>
      <c r="F174">
        <f t="shared" si="25"/>
        <v>-47.700000000000088</v>
      </c>
      <c r="G174">
        <f t="shared" si="26"/>
        <v>-2.4294614767432101</v>
      </c>
      <c r="H174">
        <f t="shared" si="27"/>
        <v>-50.129461476743302</v>
      </c>
      <c r="I174">
        <f t="shared" si="28"/>
        <v>0</v>
      </c>
      <c r="J174">
        <f t="shared" si="21"/>
        <v>0</v>
      </c>
      <c r="K174">
        <f t="shared" si="22"/>
        <v>0</v>
      </c>
    </row>
    <row r="175" spans="4:11" x14ac:dyDescent="0.2">
      <c r="D175">
        <f t="shared" si="24"/>
        <v>1.7200000000000013</v>
      </c>
      <c r="E175">
        <f t="shared" si="23"/>
        <v>-90.400000000000091</v>
      </c>
      <c r="F175">
        <f t="shared" si="25"/>
        <v>-48.400000000000105</v>
      </c>
      <c r="G175">
        <f t="shared" si="26"/>
        <v>-2.3893060105362585</v>
      </c>
      <c r="H175">
        <f t="shared" si="27"/>
        <v>-50.789306010536365</v>
      </c>
      <c r="I175">
        <f t="shared" si="28"/>
        <v>0</v>
      </c>
      <c r="J175">
        <f t="shared" si="21"/>
        <v>0</v>
      </c>
      <c r="K175">
        <f t="shared" si="22"/>
        <v>0</v>
      </c>
    </row>
    <row r="176" spans="4:11" x14ac:dyDescent="0.2">
      <c r="D176">
        <f t="shared" si="24"/>
        <v>1.7300000000000013</v>
      </c>
      <c r="E176">
        <f t="shared" si="23"/>
        <v>-91.100000000000094</v>
      </c>
      <c r="F176">
        <f t="shared" si="25"/>
        <v>-49.10000000000008</v>
      </c>
      <c r="G176">
        <f t="shared" si="26"/>
        <v>-2.3498142558068231</v>
      </c>
      <c r="H176">
        <f t="shared" si="27"/>
        <v>-51.449814255806899</v>
      </c>
      <c r="I176">
        <f t="shared" si="28"/>
        <v>0</v>
      </c>
      <c r="J176">
        <f t="shared" si="21"/>
        <v>0</v>
      </c>
      <c r="K176">
        <f t="shared" si="22"/>
        <v>0</v>
      </c>
    </row>
    <row r="177" spans="4:11" x14ac:dyDescent="0.2">
      <c r="D177">
        <f t="shared" si="24"/>
        <v>1.7400000000000013</v>
      </c>
      <c r="E177">
        <f t="shared" si="23"/>
        <v>-91.800000000000097</v>
      </c>
      <c r="F177">
        <f t="shared" si="25"/>
        <v>-49.800000000000097</v>
      </c>
      <c r="G177">
        <f t="shared" si="26"/>
        <v>-2.3109752423690986</v>
      </c>
      <c r="H177">
        <f t="shared" si="27"/>
        <v>-52.110975242369193</v>
      </c>
      <c r="I177">
        <f t="shared" si="28"/>
        <v>0</v>
      </c>
      <c r="J177">
        <f t="shared" si="21"/>
        <v>0</v>
      </c>
      <c r="K177">
        <f t="shared" si="22"/>
        <v>0</v>
      </c>
    </row>
    <row r="178" spans="4:11" x14ac:dyDescent="0.2">
      <c r="D178">
        <f t="shared" si="24"/>
        <v>1.7500000000000013</v>
      </c>
      <c r="E178">
        <f t="shared" si="23"/>
        <v>-92.500000000000099</v>
      </c>
      <c r="F178">
        <f t="shared" si="25"/>
        <v>-50.500000000000085</v>
      </c>
      <c r="G178">
        <f t="shared" si="26"/>
        <v>-2.2727781813585013</v>
      </c>
      <c r="H178">
        <f t="shared" si="27"/>
        <v>-52.772778181358589</v>
      </c>
      <c r="I178">
        <f t="shared" si="28"/>
        <v>0</v>
      </c>
      <c r="J178">
        <f t="shared" si="21"/>
        <v>0</v>
      </c>
      <c r="K178">
        <f t="shared" si="22"/>
        <v>0</v>
      </c>
    </row>
    <row r="179" spans="4:11" x14ac:dyDescent="0.2">
      <c r="D179">
        <f t="shared" si="24"/>
        <v>1.7600000000000013</v>
      </c>
      <c r="E179">
        <f t="shared" si="23"/>
        <v>-93.200000000000088</v>
      </c>
      <c r="F179">
        <f t="shared" si="25"/>
        <v>-51.200000000000102</v>
      </c>
      <c r="G179">
        <f t="shared" si="26"/>
        <v>-2.2352124622346974</v>
      </c>
      <c r="H179">
        <f t="shared" si="27"/>
        <v>-53.435212462234801</v>
      </c>
      <c r="I179">
        <f t="shared" si="28"/>
        <v>0</v>
      </c>
      <c r="J179">
        <f>IF(AND(I179&lt;0,I180=0),I179,0)</f>
        <v>0</v>
      </c>
      <c r="K179">
        <f t="shared" ref="K179:K243" si="29">IF(AND(I179&lt;0,I180=0),D179-iinit/pente,0)</f>
        <v>0</v>
      </c>
    </row>
    <row r="180" spans="4:11" x14ac:dyDescent="0.2">
      <c r="D180">
        <f t="shared" si="24"/>
        <v>1.7700000000000014</v>
      </c>
      <c r="E180">
        <f t="shared" si="23"/>
        <v>-93.900000000000091</v>
      </c>
      <c r="F180">
        <f t="shared" si="25"/>
        <v>-51.900000000000091</v>
      </c>
      <c r="G180">
        <f t="shared" si="26"/>
        <v>-2.1982676498341553</v>
      </c>
      <c r="H180">
        <f t="shared" si="27"/>
        <v>-54.098267649834249</v>
      </c>
      <c r="I180">
        <f t="shared" si="28"/>
        <v>0</v>
      </c>
      <c r="J180">
        <f t="shared" si="21"/>
        <v>0</v>
      </c>
      <c r="K180">
        <f t="shared" si="29"/>
        <v>0</v>
      </c>
    </row>
    <row r="181" spans="4:11" x14ac:dyDescent="0.2">
      <c r="D181">
        <f t="shared" si="24"/>
        <v>1.7800000000000014</v>
      </c>
      <c r="E181">
        <f t="shared" si="23"/>
        <v>-94.600000000000094</v>
      </c>
      <c r="F181">
        <f t="shared" si="25"/>
        <v>-52.600000000000108</v>
      </c>
      <c r="G181">
        <f t="shared" si="26"/>
        <v>-2.1619334814714271</v>
      </c>
      <c r="H181">
        <f t="shared" si="27"/>
        <v>-54.761933481471537</v>
      </c>
      <c r="I181">
        <f t="shared" si="28"/>
        <v>0</v>
      </c>
      <c r="J181">
        <f t="shared" si="21"/>
        <v>0</v>
      </c>
      <c r="K181">
        <f t="shared" si="29"/>
        <v>0</v>
      </c>
    </row>
    <row r="182" spans="4:11" x14ac:dyDescent="0.2">
      <c r="D182">
        <f t="shared" si="24"/>
        <v>1.7900000000000014</v>
      </c>
      <c r="E182">
        <f t="shared" si="23"/>
        <v>-95.300000000000097</v>
      </c>
      <c r="F182">
        <f t="shared" si="25"/>
        <v>-53.300000000000097</v>
      </c>
      <c r="G182">
        <f t="shared" si="26"/>
        <v>-2.1261998640883357</v>
      </c>
      <c r="H182">
        <f t="shared" si="27"/>
        <v>-55.426199864088431</v>
      </c>
      <c r="I182">
        <f t="shared" si="28"/>
        <v>0</v>
      </c>
      <c r="J182">
        <f t="shared" si="21"/>
        <v>0</v>
      </c>
      <c r="K182">
        <f t="shared" si="29"/>
        <v>0</v>
      </c>
    </row>
    <row r="183" spans="4:11" x14ac:dyDescent="0.2">
      <c r="D183">
        <f t="shared" si="24"/>
        <v>1.8000000000000014</v>
      </c>
      <c r="E183">
        <f t="shared" si="23"/>
        <v>-96.000000000000099</v>
      </c>
      <c r="F183">
        <f t="shared" si="25"/>
        <v>-54.000000000000099</v>
      </c>
      <c r="G183">
        <f t="shared" si="26"/>
        <v>-2.0910568714502809</v>
      </c>
      <c r="H183">
        <f t="shared" si="27"/>
        <v>-56.091056871450377</v>
      </c>
      <c r="I183">
        <f t="shared" si="28"/>
        <v>0</v>
      </c>
      <c r="J183">
        <f t="shared" si="21"/>
        <v>0</v>
      </c>
      <c r="K183">
        <f t="shared" si="29"/>
        <v>0</v>
      </c>
    </row>
    <row r="184" spans="4:11" x14ac:dyDescent="0.2">
      <c r="D184">
        <f t="shared" si="24"/>
        <v>1.8100000000000014</v>
      </c>
      <c r="E184">
        <f t="shared" si="23"/>
        <v>-96.700000000000102</v>
      </c>
      <c r="F184">
        <f t="shared" si="25"/>
        <v>-54.700000000000088</v>
      </c>
      <c r="G184">
        <f t="shared" si="26"/>
        <v>-2.0564947413888901</v>
      </c>
      <c r="H184">
        <f t="shared" si="27"/>
        <v>-56.756494741388977</v>
      </c>
      <c r="I184">
        <f t="shared" si="28"/>
        <v>0</v>
      </c>
      <c r="J184">
        <f t="shared" si="21"/>
        <v>0</v>
      </c>
      <c r="K184">
        <f t="shared" si="29"/>
        <v>0</v>
      </c>
    </row>
    <row r="185" spans="4:11" x14ac:dyDescent="0.2">
      <c r="D185">
        <f t="shared" si="24"/>
        <v>1.8200000000000014</v>
      </c>
      <c r="E185">
        <f t="shared" si="23"/>
        <v>-97.400000000000091</v>
      </c>
      <c r="F185">
        <f t="shared" si="25"/>
        <v>-55.400000000000105</v>
      </c>
      <c r="G185">
        <f t="shared" si="26"/>
        <v>-2.0225038730902432</v>
      </c>
      <c r="H185">
        <f t="shared" si="27"/>
        <v>-57.422503873090349</v>
      </c>
      <c r="I185">
        <f t="shared" si="28"/>
        <v>0</v>
      </c>
      <c r="J185">
        <f t="shared" si="21"/>
        <v>0</v>
      </c>
      <c r="K185">
        <f t="shared" si="29"/>
        <v>0</v>
      </c>
    </row>
    <row r="186" spans="4:11" x14ac:dyDescent="0.2">
      <c r="D186">
        <f t="shared" ref="D186:D249" si="30">D185+xpas</f>
        <v>1.8300000000000014</v>
      </c>
      <c r="E186">
        <f t="shared" si="23"/>
        <v>-98.100000000000108</v>
      </c>
      <c r="F186">
        <f t="shared" ref="F186:F249" si="31">iinit+pente*(tau-D186)</f>
        <v>-56.100000000000094</v>
      </c>
      <c r="G186">
        <f t="shared" ref="G186:G249" si="32">-pente*tau*EXP(-D186/tau)</f>
        <v>-1.9890748244279137</v>
      </c>
      <c r="H186">
        <f t="shared" ref="H186:H249" si="33">F186+G186</f>
        <v>-58.08907482442801</v>
      </c>
      <c r="I186">
        <f t="shared" ref="I186:I249" si="34">IF(H186&gt;0,E186,0)</f>
        <v>0</v>
      </c>
      <c r="J186">
        <f t="shared" si="21"/>
        <v>0</v>
      </c>
      <c r="K186">
        <f t="shared" si="29"/>
        <v>0</v>
      </c>
    </row>
    <row r="187" spans="4:11" x14ac:dyDescent="0.2">
      <c r="D187">
        <f t="shared" si="30"/>
        <v>1.8400000000000014</v>
      </c>
      <c r="E187">
        <f t="shared" si="23"/>
        <v>-98.800000000000097</v>
      </c>
      <c r="F187">
        <f t="shared" si="31"/>
        <v>-56.800000000000111</v>
      </c>
      <c r="G187">
        <f t="shared" si="32"/>
        <v>-1.956198309340099</v>
      </c>
      <c r="H187">
        <f t="shared" si="33"/>
        <v>-58.756198309340206</v>
      </c>
      <c r="I187">
        <f t="shared" si="34"/>
        <v>0</v>
      </c>
      <c r="J187">
        <f t="shared" si="21"/>
        <v>0</v>
      </c>
      <c r="K187">
        <f t="shared" si="29"/>
        <v>0</v>
      </c>
    </row>
    <row r="188" spans="4:11" x14ac:dyDescent="0.2">
      <c r="D188">
        <f t="shared" si="30"/>
        <v>1.8500000000000014</v>
      </c>
      <c r="E188">
        <f t="shared" si="23"/>
        <v>-99.500000000000114</v>
      </c>
      <c r="F188">
        <f t="shared" si="31"/>
        <v>-57.500000000000099</v>
      </c>
      <c r="G188">
        <f t="shared" si="32"/>
        <v>-1.9238651952500976</v>
      </c>
      <c r="H188">
        <f t="shared" si="33"/>
        <v>-59.423865195250194</v>
      </c>
      <c r="I188">
        <f t="shared" si="34"/>
        <v>0</v>
      </c>
      <c r="J188">
        <f t="shared" si="21"/>
        <v>0</v>
      </c>
      <c r="K188">
        <f t="shared" si="29"/>
        <v>0</v>
      </c>
    </row>
    <row r="189" spans="4:11" x14ac:dyDescent="0.2">
      <c r="D189">
        <f t="shared" si="30"/>
        <v>1.8600000000000014</v>
      </c>
      <c r="E189">
        <f t="shared" si="23"/>
        <v>-100.2000000000001</v>
      </c>
      <c r="F189">
        <f t="shared" si="31"/>
        <v>-58.200000000000102</v>
      </c>
      <c r="G189">
        <f t="shared" si="32"/>
        <v>-1.8920665005294235</v>
      </c>
      <c r="H189">
        <f t="shared" si="33"/>
        <v>-60.092066500529526</v>
      </c>
      <c r="I189">
        <f t="shared" si="34"/>
        <v>0</v>
      </c>
      <c r="J189">
        <f t="shared" si="21"/>
        <v>0</v>
      </c>
      <c r="K189">
        <f t="shared" si="29"/>
        <v>0</v>
      </c>
    </row>
    <row r="190" spans="4:11" x14ac:dyDescent="0.2">
      <c r="D190">
        <f t="shared" si="30"/>
        <v>1.8700000000000014</v>
      </c>
      <c r="E190">
        <f t="shared" si="23"/>
        <v>-100.90000000000009</v>
      </c>
      <c r="F190">
        <f t="shared" si="31"/>
        <v>-58.900000000000091</v>
      </c>
      <c r="G190">
        <f t="shared" si="32"/>
        <v>-1.8607933920028517</v>
      </c>
      <c r="H190">
        <f t="shared" si="33"/>
        <v>-60.760793392002945</v>
      </c>
      <c r="I190">
        <f t="shared" si="34"/>
        <v>0</v>
      </c>
      <c r="J190">
        <f t="shared" si="21"/>
        <v>0</v>
      </c>
      <c r="K190">
        <f t="shared" si="29"/>
        <v>0</v>
      </c>
    </row>
    <row r="191" spans="4:11" x14ac:dyDescent="0.2">
      <c r="D191">
        <f t="shared" si="30"/>
        <v>1.8800000000000014</v>
      </c>
      <c r="E191">
        <f t="shared" si="23"/>
        <v>-101.60000000000011</v>
      </c>
      <c r="F191">
        <f t="shared" si="31"/>
        <v>-59.600000000000108</v>
      </c>
      <c r="G191">
        <f t="shared" si="32"/>
        <v>-1.8300371824947035</v>
      </c>
      <c r="H191">
        <f t="shared" si="33"/>
        <v>-61.430037182494814</v>
      </c>
      <c r="I191">
        <f t="shared" si="34"/>
        <v>0</v>
      </c>
      <c r="J191">
        <f t="shared" si="21"/>
        <v>0</v>
      </c>
      <c r="K191">
        <f t="shared" si="29"/>
        <v>0</v>
      </c>
    </row>
    <row r="192" spans="4:11" x14ac:dyDescent="0.2">
      <c r="D192">
        <f t="shared" si="30"/>
        <v>1.8900000000000015</v>
      </c>
      <c r="E192">
        <f t="shared" si="23"/>
        <v>-102.3000000000001</v>
      </c>
      <c r="F192">
        <f t="shared" si="31"/>
        <v>-60.300000000000097</v>
      </c>
      <c r="G192">
        <f t="shared" si="32"/>
        <v>-1.799789328415683</v>
      </c>
      <c r="H192">
        <f t="shared" si="33"/>
        <v>-62.099789328415781</v>
      </c>
      <c r="I192">
        <f t="shared" si="34"/>
        <v>0</v>
      </c>
      <c r="J192">
        <f t="shared" si="21"/>
        <v>0</v>
      </c>
      <c r="K192">
        <f t="shared" si="29"/>
        <v>0</v>
      </c>
    </row>
    <row r="193" spans="4:11" x14ac:dyDescent="0.2">
      <c r="D193">
        <f t="shared" si="30"/>
        <v>1.9000000000000015</v>
      </c>
      <c r="E193">
        <f t="shared" si="23"/>
        <v>-103.00000000000011</v>
      </c>
      <c r="F193">
        <f t="shared" si="31"/>
        <v>-61.000000000000114</v>
      </c>
      <c r="G193">
        <f t="shared" si="32"/>
        <v>-1.7700414273896043</v>
      </c>
      <c r="H193">
        <f t="shared" si="33"/>
        <v>-62.770041427389721</v>
      </c>
      <c r="I193">
        <f t="shared" si="34"/>
        <v>0</v>
      </c>
      <c r="J193">
        <f t="shared" si="21"/>
        <v>0</v>
      </c>
      <c r="K193">
        <f t="shared" si="29"/>
        <v>0</v>
      </c>
    </row>
    <row r="194" spans="4:11" x14ac:dyDescent="0.2">
      <c r="D194">
        <f t="shared" si="30"/>
        <v>1.9100000000000015</v>
      </c>
      <c r="E194">
        <f t="shared" si="23"/>
        <v>-103.7000000000001</v>
      </c>
      <c r="F194">
        <f t="shared" si="31"/>
        <v>-61.700000000000102</v>
      </c>
      <c r="G194">
        <f t="shared" si="32"/>
        <v>-1.7407852159193453</v>
      </c>
      <c r="H194">
        <f t="shared" si="33"/>
        <v>-63.440785215919448</v>
      </c>
      <c r="I194">
        <f t="shared" si="34"/>
        <v>0</v>
      </c>
      <c r="J194">
        <f t="shared" si="21"/>
        <v>0</v>
      </c>
      <c r="K194">
        <f t="shared" si="29"/>
        <v>0</v>
      </c>
    </row>
    <row r="195" spans="4:11" x14ac:dyDescent="0.2">
      <c r="D195">
        <f t="shared" si="30"/>
        <v>1.9200000000000015</v>
      </c>
      <c r="E195">
        <f t="shared" si="23"/>
        <v>-104.40000000000009</v>
      </c>
      <c r="F195">
        <f t="shared" si="31"/>
        <v>-62.400000000000119</v>
      </c>
      <c r="G195">
        <f t="shared" si="32"/>
        <v>-1.7120125670913768</v>
      </c>
      <c r="H195">
        <f t="shared" si="33"/>
        <v>-64.112012567091497</v>
      </c>
      <c r="I195">
        <f t="shared" si="34"/>
        <v>0</v>
      </c>
      <c r="J195">
        <f t="shared" si="21"/>
        <v>0</v>
      </c>
      <c r="K195">
        <f t="shared" si="29"/>
        <v>0</v>
      </c>
    </row>
    <row r="196" spans="4:11" x14ac:dyDescent="0.2">
      <c r="D196">
        <f t="shared" si="30"/>
        <v>1.9300000000000015</v>
      </c>
      <c r="E196">
        <f t="shared" si="23"/>
        <v>-105.10000000000011</v>
      </c>
      <c r="F196">
        <f t="shared" si="31"/>
        <v>-63.100000000000094</v>
      </c>
      <c r="G196">
        <f t="shared" si="32"/>
        <v>-1.6837154883182355</v>
      </c>
      <c r="H196">
        <f t="shared" si="33"/>
        <v>-64.783715488318336</v>
      </c>
      <c r="I196">
        <f t="shared" si="34"/>
        <v>0</v>
      </c>
      <c r="J196">
        <f t="shared" ref="J196:J259" si="35">IF(AND(I196&lt;0,I197=0),I196,0)</f>
        <v>0</v>
      </c>
      <c r="K196">
        <f t="shared" si="29"/>
        <v>0</v>
      </c>
    </row>
    <row r="197" spans="4:11" x14ac:dyDescent="0.2">
      <c r="D197">
        <f t="shared" si="30"/>
        <v>1.9400000000000015</v>
      </c>
      <c r="E197">
        <f t="shared" ref="E197:E260" si="36">iinit-pente*D197</f>
        <v>-105.8000000000001</v>
      </c>
      <c r="F197">
        <f t="shared" si="31"/>
        <v>-63.800000000000111</v>
      </c>
      <c r="G197">
        <f t="shared" si="32"/>
        <v>-1.6558861191183094</v>
      </c>
      <c r="H197">
        <f t="shared" si="33"/>
        <v>-65.455886119118418</v>
      </c>
      <c r="I197">
        <f t="shared" si="34"/>
        <v>0</v>
      </c>
      <c r="J197">
        <f t="shared" si="35"/>
        <v>0</v>
      </c>
      <c r="K197">
        <f t="shared" si="29"/>
        <v>0</v>
      </c>
    </row>
    <row r="198" spans="4:11" x14ac:dyDescent="0.2">
      <c r="D198">
        <f t="shared" si="30"/>
        <v>1.9500000000000015</v>
      </c>
      <c r="E198">
        <f t="shared" si="36"/>
        <v>-106.50000000000011</v>
      </c>
      <c r="F198">
        <f t="shared" si="31"/>
        <v>-64.500000000000099</v>
      </c>
      <c r="G198">
        <f t="shared" si="32"/>
        <v>-1.6285167289323199</v>
      </c>
      <c r="H198">
        <f t="shared" si="33"/>
        <v>-66.128516728932425</v>
      </c>
      <c r="I198">
        <f t="shared" si="34"/>
        <v>0</v>
      </c>
      <c r="J198">
        <f t="shared" si="35"/>
        <v>0</v>
      </c>
      <c r="K198">
        <f t="shared" si="29"/>
        <v>0</v>
      </c>
    </row>
    <row r="199" spans="4:11" x14ac:dyDescent="0.2">
      <c r="D199">
        <f t="shared" si="30"/>
        <v>1.9600000000000015</v>
      </c>
      <c r="E199">
        <f t="shared" si="36"/>
        <v>-107.2000000000001</v>
      </c>
      <c r="F199">
        <f t="shared" si="31"/>
        <v>-65.200000000000117</v>
      </c>
      <c r="G199">
        <f t="shared" si="32"/>
        <v>-1.6015997149758938</v>
      </c>
      <c r="H199">
        <f t="shared" si="33"/>
        <v>-66.801599714976007</v>
      </c>
      <c r="I199">
        <f t="shared" si="34"/>
        <v>0</v>
      </c>
      <c r="J199">
        <f t="shared" si="35"/>
        <v>0</v>
      </c>
      <c r="K199">
        <f t="shared" si="29"/>
        <v>0</v>
      </c>
    </row>
    <row r="200" spans="4:11" x14ac:dyDescent="0.2">
      <c r="D200">
        <f t="shared" si="30"/>
        <v>1.9700000000000015</v>
      </c>
      <c r="E200">
        <f t="shared" si="36"/>
        <v>-107.90000000000012</v>
      </c>
      <c r="F200">
        <f t="shared" si="31"/>
        <v>-65.900000000000105</v>
      </c>
      <c r="G200">
        <f t="shared" si="32"/>
        <v>-1.5751276001276304</v>
      </c>
      <c r="H200">
        <f t="shared" si="33"/>
        <v>-67.475127600127735</v>
      </c>
      <c r="I200">
        <f t="shared" si="34"/>
        <v>0</v>
      </c>
      <c r="J200">
        <f t="shared" si="35"/>
        <v>0</v>
      </c>
      <c r="K200">
        <f t="shared" si="29"/>
        <v>0</v>
      </c>
    </row>
    <row r="201" spans="4:11" x14ac:dyDescent="0.2">
      <c r="D201">
        <f t="shared" si="30"/>
        <v>1.9800000000000015</v>
      </c>
      <c r="E201">
        <f t="shared" si="36"/>
        <v>-108.60000000000011</v>
      </c>
      <c r="F201">
        <f t="shared" si="31"/>
        <v>-66.600000000000122</v>
      </c>
      <c r="G201">
        <f t="shared" si="32"/>
        <v>-1.5490930308520763</v>
      </c>
      <c r="H201">
        <f t="shared" si="33"/>
        <v>-68.1490930308522</v>
      </c>
      <c r="I201">
        <f t="shared" si="34"/>
        <v>0</v>
      </c>
      <c r="J201">
        <f t="shared" si="35"/>
        <v>0</v>
      </c>
      <c r="K201">
        <f t="shared" si="29"/>
        <v>0</v>
      </c>
    </row>
    <row r="202" spans="4:11" x14ac:dyDescent="0.2">
      <c r="D202">
        <f t="shared" si="30"/>
        <v>1.9900000000000015</v>
      </c>
      <c r="E202">
        <f t="shared" si="36"/>
        <v>-109.3000000000001</v>
      </c>
      <c r="F202">
        <f t="shared" si="31"/>
        <v>-67.300000000000097</v>
      </c>
      <c r="G202">
        <f t="shared" si="32"/>
        <v>-1.5234887751570267</v>
      </c>
      <c r="H202">
        <f t="shared" si="33"/>
        <v>-68.823488775157116</v>
      </c>
      <c r="I202">
        <f t="shared" si="34"/>
        <v>0</v>
      </c>
      <c r="J202">
        <f t="shared" si="35"/>
        <v>0</v>
      </c>
      <c r="K202">
        <f t="shared" si="29"/>
        <v>0</v>
      </c>
    </row>
    <row r="203" spans="4:11" x14ac:dyDescent="0.2">
      <c r="D203">
        <f t="shared" si="30"/>
        <v>2.0000000000000013</v>
      </c>
      <c r="E203">
        <f t="shared" si="36"/>
        <v>-110.00000000000009</v>
      </c>
      <c r="F203">
        <f t="shared" si="31"/>
        <v>-68.000000000000085</v>
      </c>
      <c r="G203">
        <f t="shared" si="32"/>
        <v>-1.4983077205845972</v>
      </c>
      <c r="H203">
        <f t="shared" si="33"/>
        <v>-69.498307720584677</v>
      </c>
      <c r="I203">
        <f t="shared" si="34"/>
        <v>0</v>
      </c>
      <c r="J203">
        <f t="shared" si="35"/>
        <v>0</v>
      </c>
      <c r="K203">
        <f t="shared" si="29"/>
        <v>0</v>
      </c>
    </row>
    <row r="204" spans="4:11" x14ac:dyDescent="0.2">
      <c r="D204">
        <f t="shared" si="30"/>
        <v>2.0100000000000011</v>
      </c>
      <c r="E204">
        <f t="shared" si="36"/>
        <v>-110.70000000000007</v>
      </c>
      <c r="F204">
        <f t="shared" si="31"/>
        <v>-68.700000000000074</v>
      </c>
      <c r="G204">
        <f t="shared" si="32"/>
        <v>-1.4735428722354884</v>
      </c>
      <c r="H204">
        <f t="shared" si="33"/>
        <v>-70.173542872235558</v>
      </c>
      <c r="I204">
        <f t="shared" si="34"/>
        <v>0</v>
      </c>
      <c r="J204">
        <f t="shared" si="35"/>
        <v>0</v>
      </c>
      <c r="K204">
        <f t="shared" si="29"/>
        <v>0</v>
      </c>
    </row>
    <row r="205" spans="4:11" x14ac:dyDescent="0.2">
      <c r="D205">
        <f t="shared" si="30"/>
        <v>2.0200000000000009</v>
      </c>
      <c r="E205">
        <f t="shared" si="36"/>
        <v>-111.40000000000006</v>
      </c>
      <c r="F205">
        <f t="shared" si="31"/>
        <v>-69.400000000000063</v>
      </c>
      <c r="G205">
        <f t="shared" si="32"/>
        <v>-1.4491873508259177</v>
      </c>
      <c r="H205">
        <f t="shared" si="33"/>
        <v>-70.849187350825986</v>
      </c>
      <c r="I205">
        <f t="shared" si="34"/>
        <v>0</v>
      </c>
      <c r="J205">
        <f t="shared" si="35"/>
        <v>0</v>
      </c>
      <c r="K205">
        <f t="shared" si="29"/>
        <v>0</v>
      </c>
    </row>
    <row r="206" spans="4:11" x14ac:dyDescent="0.2">
      <c r="D206">
        <f t="shared" si="30"/>
        <v>2.0300000000000007</v>
      </c>
      <c r="E206">
        <f t="shared" si="36"/>
        <v>-112.10000000000005</v>
      </c>
      <c r="F206">
        <f t="shared" si="31"/>
        <v>-70.100000000000037</v>
      </c>
      <c r="G206">
        <f t="shared" si="32"/>
        <v>-1.4252343907766645</v>
      </c>
      <c r="H206">
        <f t="shared" si="33"/>
        <v>-71.525234390776703</v>
      </c>
      <c r="I206">
        <f t="shared" si="34"/>
        <v>0</v>
      </c>
      <c r="J206">
        <f t="shared" si="35"/>
        <v>0</v>
      </c>
      <c r="K206">
        <f t="shared" si="29"/>
        <v>0</v>
      </c>
    </row>
    <row r="207" spans="4:11" x14ac:dyDescent="0.2">
      <c r="D207">
        <f t="shared" si="30"/>
        <v>2.0400000000000005</v>
      </c>
      <c r="E207">
        <f t="shared" si="36"/>
        <v>-112.80000000000004</v>
      </c>
      <c r="F207">
        <f t="shared" si="31"/>
        <v>-70.800000000000026</v>
      </c>
      <c r="G207">
        <f t="shared" si="32"/>
        <v>-1.4016773383336942</v>
      </c>
      <c r="H207">
        <f t="shared" si="33"/>
        <v>-72.201677338333724</v>
      </c>
      <c r="I207">
        <f t="shared" si="34"/>
        <v>0</v>
      </c>
      <c r="J207">
        <f t="shared" si="35"/>
        <v>0</v>
      </c>
      <c r="K207">
        <f t="shared" si="29"/>
        <v>0</v>
      </c>
    </row>
    <row r="208" spans="4:11" x14ac:dyDescent="0.2">
      <c r="D208">
        <f t="shared" si="30"/>
        <v>2.0500000000000003</v>
      </c>
      <c r="E208">
        <f t="shared" si="36"/>
        <v>-113.50000000000003</v>
      </c>
      <c r="F208">
        <f t="shared" si="31"/>
        <v>-71.500000000000014</v>
      </c>
      <c r="G208">
        <f t="shared" si="32"/>
        <v>-1.3785096497198535</v>
      </c>
      <c r="H208">
        <f t="shared" si="33"/>
        <v>-72.878509649719874</v>
      </c>
      <c r="I208">
        <f t="shared" si="34"/>
        <v>0</v>
      </c>
      <c r="J208">
        <f t="shared" si="35"/>
        <v>0</v>
      </c>
      <c r="K208">
        <f t="shared" si="29"/>
        <v>0</v>
      </c>
    </row>
    <row r="209" spans="4:11" x14ac:dyDescent="0.2">
      <c r="D209">
        <f t="shared" si="30"/>
        <v>2.06</v>
      </c>
      <c r="E209">
        <f t="shared" si="36"/>
        <v>-114.20000000000002</v>
      </c>
      <c r="F209">
        <f t="shared" si="31"/>
        <v>-72.2</v>
      </c>
      <c r="G209">
        <f t="shared" si="32"/>
        <v>-1.3557248893171137</v>
      </c>
      <c r="H209">
        <f t="shared" si="33"/>
        <v>-73.555724889317119</v>
      </c>
      <c r="I209">
        <f t="shared" si="34"/>
        <v>0</v>
      </c>
      <c r="J209">
        <f t="shared" si="35"/>
        <v>0</v>
      </c>
      <c r="K209">
        <f t="shared" si="29"/>
        <v>0</v>
      </c>
    </row>
    <row r="210" spans="4:11" x14ac:dyDescent="0.2">
      <c r="D210">
        <f t="shared" si="30"/>
        <v>2.0699999999999998</v>
      </c>
      <c r="E210">
        <f t="shared" si="36"/>
        <v>-114.89999999999998</v>
      </c>
      <c r="F210">
        <f t="shared" si="31"/>
        <v>-72.899999999999977</v>
      </c>
      <c r="G210">
        <f t="shared" si="32"/>
        <v>-1.333316727878854</v>
      </c>
      <c r="H210">
        <f t="shared" si="33"/>
        <v>-74.23331672787883</v>
      </c>
      <c r="I210">
        <f t="shared" si="34"/>
        <v>0</v>
      </c>
      <c r="J210">
        <f t="shared" si="35"/>
        <v>0</v>
      </c>
      <c r="K210">
        <f t="shared" si="29"/>
        <v>0</v>
      </c>
    </row>
    <row r="211" spans="4:11" x14ac:dyDescent="0.2">
      <c r="D211">
        <f t="shared" si="30"/>
        <v>2.0799999999999996</v>
      </c>
      <c r="E211">
        <f t="shared" si="36"/>
        <v>-115.59999999999997</v>
      </c>
      <c r="F211">
        <f t="shared" si="31"/>
        <v>-73.599999999999966</v>
      </c>
      <c r="G211">
        <f t="shared" si="32"/>
        <v>-1.3112789407716985</v>
      </c>
      <c r="H211">
        <f t="shared" si="33"/>
        <v>-74.911278940771666</v>
      </c>
      <c r="I211">
        <f t="shared" si="34"/>
        <v>0</v>
      </c>
      <c r="J211">
        <f t="shared" si="35"/>
        <v>0</v>
      </c>
      <c r="K211">
        <f t="shared" si="29"/>
        <v>0</v>
      </c>
    </row>
    <row r="212" spans="4:11" x14ac:dyDescent="0.2">
      <c r="D212">
        <f t="shared" si="30"/>
        <v>2.0899999999999994</v>
      </c>
      <c r="E212">
        <f t="shared" si="36"/>
        <v>-116.29999999999995</v>
      </c>
      <c r="F212">
        <f t="shared" si="31"/>
        <v>-74.299999999999955</v>
      </c>
      <c r="G212">
        <f t="shared" si="32"/>
        <v>-1.2896054062464137</v>
      </c>
      <c r="H212">
        <f t="shared" si="33"/>
        <v>-75.589605406246363</v>
      </c>
      <c r="I212">
        <f t="shared" si="34"/>
        <v>0</v>
      </c>
      <c r="J212">
        <f t="shared" si="35"/>
        <v>0</v>
      </c>
      <c r="K212">
        <f t="shared" si="29"/>
        <v>0</v>
      </c>
    </row>
    <row r="213" spans="4:11" x14ac:dyDescent="0.2">
      <c r="D213">
        <f t="shared" si="30"/>
        <v>2.0999999999999992</v>
      </c>
      <c r="E213">
        <f t="shared" si="36"/>
        <v>-116.99999999999994</v>
      </c>
      <c r="F213">
        <f t="shared" si="31"/>
        <v>-74.999999999999943</v>
      </c>
      <c r="G213">
        <f t="shared" si="32"/>
        <v>-1.2682901037373788</v>
      </c>
      <c r="H213">
        <f t="shared" si="33"/>
        <v>-76.268290103737328</v>
      </c>
      <c r="I213">
        <f t="shared" si="34"/>
        <v>0</v>
      </c>
      <c r="J213">
        <f t="shared" si="35"/>
        <v>0</v>
      </c>
      <c r="K213">
        <f t="shared" si="29"/>
        <v>0</v>
      </c>
    </row>
    <row r="214" spans="4:11" x14ac:dyDescent="0.2">
      <c r="D214">
        <f t="shared" si="30"/>
        <v>2.109999999999999</v>
      </c>
      <c r="E214">
        <f t="shared" si="36"/>
        <v>-117.69999999999993</v>
      </c>
      <c r="F214">
        <f t="shared" si="31"/>
        <v>-75.699999999999918</v>
      </c>
      <c r="G214">
        <f t="shared" si="32"/>
        <v>-1.2473271121901699</v>
      </c>
      <c r="H214">
        <f t="shared" si="33"/>
        <v>-76.947327112190081</v>
      </c>
      <c r="I214">
        <f t="shared" si="34"/>
        <v>0</v>
      </c>
      <c r="J214">
        <f t="shared" si="35"/>
        <v>0</v>
      </c>
      <c r="K214">
        <f t="shared" si="29"/>
        <v>0</v>
      </c>
    </row>
    <row r="215" spans="4:11" x14ac:dyDescent="0.2">
      <c r="D215">
        <f t="shared" si="30"/>
        <v>2.1199999999999988</v>
      </c>
      <c r="E215">
        <f t="shared" si="36"/>
        <v>-118.39999999999992</v>
      </c>
      <c r="F215">
        <f t="shared" si="31"/>
        <v>-76.399999999999906</v>
      </c>
      <c r="G215">
        <f t="shared" si="32"/>
        <v>-1.2267106084167869</v>
      </c>
      <c r="H215">
        <f t="shared" si="33"/>
        <v>-77.626710608416687</v>
      </c>
      <c r="I215">
        <f t="shared" si="34"/>
        <v>0</v>
      </c>
      <c r="J215">
        <f t="shared" si="35"/>
        <v>0</v>
      </c>
      <c r="K215">
        <f t="shared" si="29"/>
        <v>0</v>
      </c>
    </row>
    <row r="216" spans="4:11" x14ac:dyDescent="0.2">
      <c r="D216">
        <f t="shared" si="30"/>
        <v>2.1299999999999986</v>
      </c>
      <c r="E216">
        <f t="shared" si="36"/>
        <v>-119.09999999999991</v>
      </c>
      <c r="F216">
        <f t="shared" si="31"/>
        <v>-77.099999999999895</v>
      </c>
      <c r="G216">
        <f t="shared" si="32"/>
        <v>-1.206434865478059</v>
      </c>
      <c r="H216">
        <f t="shared" si="33"/>
        <v>-78.306434865477954</v>
      </c>
      <c r="I216">
        <f t="shared" si="34"/>
        <v>0</v>
      </c>
      <c r="J216">
        <f t="shared" si="35"/>
        <v>0</v>
      </c>
      <c r="K216">
        <f t="shared" si="29"/>
        <v>0</v>
      </c>
    </row>
    <row r="217" spans="4:11" x14ac:dyDescent="0.2">
      <c r="D217">
        <f t="shared" si="30"/>
        <v>2.1399999999999983</v>
      </c>
      <c r="E217">
        <f t="shared" si="36"/>
        <v>-119.7999999999999</v>
      </c>
      <c r="F217">
        <f t="shared" si="31"/>
        <v>-77.799999999999883</v>
      </c>
      <c r="G217">
        <f t="shared" si="32"/>
        <v>-1.1864942510927943</v>
      </c>
      <c r="H217">
        <f t="shared" si="33"/>
        <v>-78.98649425109268</v>
      </c>
      <c r="I217">
        <f t="shared" si="34"/>
        <v>0</v>
      </c>
      <c r="J217">
        <f t="shared" si="35"/>
        <v>0</v>
      </c>
      <c r="K217">
        <f t="shared" si="29"/>
        <v>0</v>
      </c>
    </row>
    <row r="218" spans="4:11" x14ac:dyDescent="0.2">
      <c r="D218">
        <f t="shared" si="30"/>
        <v>2.1499999999999981</v>
      </c>
      <c r="E218">
        <f t="shared" si="36"/>
        <v>-120.49999999999986</v>
      </c>
      <c r="F218">
        <f t="shared" si="31"/>
        <v>-78.499999999999858</v>
      </c>
      <c r="G218">
        <f t="shared" si="32"/>
        <v>-1.1668832260732223</v>
      </c>
      <c r="H218">
        <f t="shared" si="33"/>
        <v>-79.666883226073082</v>
      </c>
      <c r="I218">
        <f t="shared" si="34"/>
        <v>0</v>
      </c>
      <c r="J218">
        <f t="shared" si="35"/>
        <v>0</v>
      </c>
      <c r="K218">
        <f t="shared" si="29"/>
        <v>0</v>
      </c>
    </row>
    <row r="219" spans="4:11" x14ac:dyDescent="0.2">
      <c r="D219">
        <f t="shared" si="30"/>
        <v>2.1599999999999979</v>
      </c>
      <c r="E219">
        <f t="shared" si="36"/>
        <v>-121.19999999999985</v>
      </c>
      <c r="F219">
        <f t="shared" si="31"/>
        <v>-79.199999999999847</v>
      </c>
      <c r="G219">
        <f t="shared" si="32"/>
        <v>-1.1475963427862916</v>
      </c>
      <c r="H219">
        <f t="shared" si="33"/>
        <v>-80.347596342786133</v>
      </c>
      <c r="I219">
        <f t="shared" si="34"/>
        <v>0</v>
      </c>
      <c r="J219">
        <f t="shared" si="35"/>
        <v>0</v>
      </c>
      <c r="K219">
        <f t="shared" si="29"/>
        <v>0</v>
      </c>
    </row>
    <row r="220" spans="4:11" x14ac:dyDescent="0.2">
      <c r="D220">
        <f t="shared" si="30"/>
        <v>2.1699999999999977</v>
      </c>
      <c r="E220">
        <f t="shared" si="36"/>
        <v>-121.89999999999984</v>
      </c>
      <c r="F220">
        <f t="shared" si="31"/>
        <v>-79.899999999999835</v>
      </c>
      <c r="G220">
        <f t="shared" si="32"/>
        <v>-1.1286282436404056</v>
      </c>
      <c r="H220">
        <f t="shared" si="33"/>
        <v>-81.028628243640242</v>
      </c>
      <c r="I220">
        <f t="shared" si="34"/>
        <v>0</v>
      </c>
      <c r="J220">
        <f t="shared" si="35"/>
        <v>0</v>
      </c>
      <c r="K220">
        <f t="shared" si="29"/>
        <v>0</v>
      </c>
    </row>
    <row r="221" spans="4:11" x14ac:dyDescent="0.2">
      <c r="D221">
        <f t="shared" si="30"/>
        <v>2.1799999999999975</v>
      </c>
      <c r="E221">
        <f t="shared" si="36"/>
        <v>-122.59999999999982</v>
      </c>
      <c r="F221">
        <f t="shared" si="31"/>
        <v>-80.599999999999824</v>
      </c>
      <c r="G221">
        <f t="shared" si="32"/>
        <v>-1.1099736595971688</v>
      </c>
      <c r="H221">
        <f t="shared" si="33"/>
        <v>-81.709973659596997</v>
      </c>
      <c r="I221">
        <f t="shared" si="34"/>
        <v>0</v>
      </c>
      <c r="J221">
        <f t="shared" si="35"/>
        <v>0</v>
      </c>
      <c r="K221">
        <f t="shared" si="29"/>
        <v>0</v>
      </c>
    </row>
    <row r="222" spans="4:11" x14ac:dyDescent="0.2">
      <c r="D222">
        <f t="shared" si="30"/>
        <v>2.1899999999999973</v>
      </c>
      <c r="E222">
        <f t="shared" si="36"/>
        <v>-123.29999999999981</v>
      </c>
      <c r="F222">
        <f t="shared" si="31"/>
        <v>-81.299999999999798</v>
      </c>
      <c r="G222">
        <f t="shared" si="32"/>
        <v>-1.0916274087077293</v>
      </c>
      <c r="H222">
        <f t="shared" si="33"/>
        <v>-82.391627408707521</v>
      </c>
      <c r="I222">
        <f t="shared" si="34"/>
        <v>0</v>
      </c>
      <c r="J222">
        <f t="shared" si="35"/>
        <v>0</v>
      </c>
      <c r="K222">
        <f t="shared" si="29"/>
        <v>0</v>
      </c>
    </row>
    <row r="223" spans="4:11" x14ac:dyDescent="0.2">
      <c r="D223">
        <f t="shared" si="30"/>
        <v>2.1999999999999971</v>
      </c>
      <c r="E223">
        <f t="shared" si="36"/>
        <v>-123.9999999999998</v>
      </c>
      <c r="F223">
        <f t="shared" si="31"/>
        <v>-81.999999999999787</v>
      </c>
      <c r="G223">
        <f t="shared" si="32"/>
        <v>-1.0735843946733157</v>
      </c>
      <c r="H223">
        <f t="shared" si="33"/>
        <v>-83.073584394673105</v>
      </c>
      <c r="I223">
        <f t="shared" si="34"/>
        <v>0</v>
      </c>
      <c r="J223">
        <f t="shared" si="35"/>
        <v>0</v>
      </c>
      <c r="K223">
        <f t="shared" si="29"/>
        <v>0</v>
      </c>
    </row>
    <row r="224" spans="4:11" x14ac:dyDescent="0.2">
      <c r="D224">
        <f t="shared" si="30"/>
        <v>2.2099999999999969</v>
      </c>
      <c r="E224">
        <f t="shared" si="36"/>
        <v>-124.69999999999979</v>
      </c>
      <c r="F224">
        <f t="shared" si="31"/>
        <v>-82.699999999999775</v>
      </c>
      <c r="G224">
        <f t="shared" si="32"/>
        <v>-1.0558396054295676</v>
      </c>
      <c r="H224">
        <f t="shared" si="33"/>
        <v>-83.755839605429344</v>
      </c>
      <c r="I224">
        <f t="shared" si="34"/>
        <v>0</v>
      </c>
      <c r="J224">
        <f t="shared" si="35"/>
        <v>0</v>
      </c>
      <c r="K224">
        <f t="shared" si="29"/>
        <v>0</v>
      </c>
    </row>
    <row r="225" spans="4:11" x14ac:dyDescent="0.2">
      <c r="D225">
        <f t="shared" si="30"/>
        <v>2.2199999999999966</v>
      </c>
      <c r="E225">
        <f t="shared" si="36"/>
        <v>-125.39999999999978</v>
      </c>
      <c r="F225">
        <f t="shared" si="31"/>
        <v>-83.399999999999764</v>
      </c>
      <c r="G225">
        <f t="shared" si="32"/>
        <v>-1.0383881117542604</v>
      </c>
      <c r="H225">
        <f t="shared" si="33"/>
        <v>-84.438388111754023</v>
      </c>
      <c r="I225">
        <f t="shared" si="34"/>
        <v>0</v>
      </c>
      <c r="J225">
        <f t="shared" si="35"/>
        <v>0</v>
      </c>
      <c r="K225">
        <f t="shared" si="29"/>
        <v>0</v>
      </c>
    </row>
    <row r="226" spans="4:11" x14ac:dyDescent="0.2">
      <c r="D226">
        <f t="shared" si="30"/>
        <v>2.2299999999999964</v>
      </c>
      <c r="E226">
        <f t="shared" si="36"/>
        <v>-126.09999999999974</v>
      </c>
      <c r="F226">
        <f t="shared" si="31"/>
        <v>-84.099999999999739</v>
      </c>
      <c r="G226">
        <f t="shared" si="32"/>
        <v>-1.0212250658980466</v>
      </c>
      <c r="H226">
        <f t="shared" si="33"/>
        <v>-85.121225065897789</v>
      </c>
      <c r="I226">
        <f t="shared" si="34"/>
        <v>0</v>
      </c>
      <c r="J226">
        <f t="shared" si="35"/>
        <v>0</v>
      </c>
      <c r="K226">
        <f t="shared" si="29"/>
        <v>0</v>
      </c>
    </row>
    <row r="227" spans="4:11" x14ac:dyDescent="0.2">
      <c r="D227">
        <f t="shared" si="30"/>
        <v>2.2399999999999962</v>
      </c>
      <c r="E227">
        <f t="shared" si="36"/>
        <v>-126.79999999999973</v>
      </c>
      <c r="F227">
        <f t="shared" si="31"/>
        <v>-84.799999999999727</v>
      </c>
      <c r="G227">
        <f t="shared" si="32"/>
        <v>-1.0043457002378295</v>
      </c>
      <c r="H227">
        <f t="shared" si="33"/>
        <v>-85.804345700237562</v>
      </c>
      <c r="I227">
        <f t="shared" si="34"/>
        <v>0</v>
      </c>
      <c r="J227">
        <f t="shared" si="35"/>
        <v>0</v>
      </c>
      <c r="K227">
        <f t="shared" si="29"/>
        <v>0</v>
      </c>
    </row>
    <row r="228" spans="4:11" x14ac:dyDescent="0.2">
      <c r="D228">
        <f t="shared" si="30"/>
        <v>2.249999999999996</v>
      </c>
      <c r="E228">
        <f t="shared" si="36"/>
        <v>-127.49999999999972</v>
      </c>
      <c r="F228">
        <f t="shared" si="31"/>
        <v>-85.499999999999716</v>
      </c>
      <c r="G228">
        <f t="shared" si="32"/>
        <v>-0.98774532595238917</v>
      </c>
      <c r="H228">
        <f t="shared" si="33"/>
        <v>-86.487745325952105</v>
      </c>
      <c r="I228">
        <f t="shared" si="34"/>
        <v>0</v>
      </c>
      <c r="J228">
        <f t="shared" si="35"/>
        <v>0</v>
      </c>
      <c r="K228">
        <f t="shared" si="29"/>
        <v>0</v>
      </c>
    </row>
    <row r="229" spans="4:11" x14ac:dyDescent="0.2">
      <c r="D229">
        <f t="shared" si="30"/>
        <v>2.2599999999999958</v>
      </c>
      <c r="E229">
        <f t="shared" si="36"/>
        <v>-128.1999999999997</v>
      </c>
      <c r="F229">
        <f t="shared" si="31"/>
        <v>-86.199999999999704</v>
      </c>
      <c r="G229">
        <f t="shared" si="32"/>
        <v>-0.97141933171990369</v>
      </c>
      <c r="H229">
        <f t="shared" si="33"/>
        <v>-87.171419331719605</v>
      </c>
      <c r="I229">
        <f t="shared" si="34"/>
        <v>0</v>
      </c>
      <c r="J229">
        <f t="shared" si="35"/>
        <v>0</v>
      </c>
      <c r="K229">
        <f t="shared" si="29"/>
        <v>0</v>
      </c>
    </row>
    <row r="230" spans="4:11" x14ac:dyDescent="0.2">
      <c r="D230">
        <f t="shared" si="30"/>
        <v>2.2699999999999956</v>
      </c>
      <c r="E230">
        <f t="shared" si="36"/>
        <v>-128.89999999999969</v>
      </c>
      <c r="F230">
        <f t="shared" si="31"/>
        <v>-86.899999999999679</v>
      </c>
      <c r="G230">
        <f t="shared" si="32"/>
        <v>-0.95536318243699814</v>
      </c>
      <c r="H230">
        <f t="shared" si="33"/>
        <v>-87.855363182436676</v>
      </c>
      <c r="I230">
        <f t="shared" si="34"/>
        <v>0</v>
      </c>
      <c r="J230">
        <f t="shared" si="35"/>
        <v>0</v>
      </c>
      <c r="K230">
        <f t="shared" si="29"/>
        <v>0</v>
      </c>
    </row>
    <row r="231" spans="4:11" x14ac:dyDescent="0.2">
      <c r="D231">
        <f t="shared" si="30"/>
        <v>2.2799999999999954</v>
      </c>
      <c r="E231">
        <f t="shared" si="36"/>
        <v>-129.59999999999968</v>
      </c>
      <c r="F231">
        <f t="shared" si="31"/>
        <v>-87.599999999999667</v>
      </c>
      <c r="G231">
        <f t="shared" si="32"/>
        <v>-0.93957241795896229</v>
      </c>
      <c r="H231">
        <f t="shared" si="33"/>
        <v>-88.539572417958624</v>
      </c>
      <c r="I231">
        <f t="shared" si="34"/>
        <v>0</v>
      </c>
      <c r="J231">
        <f t="shared" si="35"/>
        <v>0</v>
      </c>
      <c r="K231">
        <f t="shared" si="29"/>
        <v>0</v>
      </c>
    </row>
    <row r="232" spans="4:11" x14ac:dyDescent="0.2">
      <c r="D232">
        <f t="shared" si="30"/>
        <v>2.2899999999999952</v>
      </c>
      <c r="E232">
        <f t="shared" si="36"/>
        <v>-130.29999999999967</v>
      </c>
      <c r="F232">
        <f t="shared" si="31"/>
        <v>-88.299999999999656</v>
      </c>
      <c r="G232">
        <f t="shared" si="32"/>
        <v>-0.92404265186079304</v>
      </c>
      <c r="H232">
        <f t="shared" si="33"/>
        <v>-89.224042651860444</v>
      </c>
      <c r="I232">
        <f t="shared" si="34"/>
        <v>0</v>
      </c>
      <c r="J232">
        <f t="shared" si="35"/>
        <v>0</v>
      </c>
      <c r="K232">
        <f t="shared" si="29"/>
        <v>0</v>
      </c>
    </row>
    <row r="233" spans="4:11" x14ac:dyDescent="0.2">
      <c r="D233">
        <f t="shared" si="30"/>
        <v>2.2999999999999949</v>
      </c>
      <c r="E233">
        <f t="shared" si="36"/>
        <v>-130.99999999999966</v>
      </c>
      <c r="F233">
        <f t="shared" si="31"/>
        <v>-88.999999999999645</v>
      </c>
      <c r="G233">
        <f t="shared" si="32"/>
        <v>-0.90876957021871752</v>
      </c>
      <c r="H233">
        <f t="shared" si="33"/>
        <v>-89.908769570218368</v>
      </c>
      <c r="I233">
        <f t="shared" si="34"/>
        <v>0</v>
      </c>
      <c r="J233">
        <f t="shared" si="35"/>
        <v>0</v>
      </c>
      <c r="K233">
        <f t="shared" si="29"/>
        <v>0</v>
      </c>
    </row>
    <row r="234" spans="4:11" x14ac:dyDescent="0.2">
      <c r="D234">
        <f t="shared" si="30"/>
        <v>2.3099999999999947</v>
      </c>
      <c r="E234">
        <f t="shared" si="36"/>
        <v>-131.69999999999962</v>
      </c>
      <c r="F234">
        <f t="shared" si="31"/>
        <v>-89.699999999999619</v>
      </c>
      <c r="G234">
        <f t="shared" si="32"/>
        <v>-0.89374893041184889</v>
      </c>
      <c r="H234">
        <f t="shared" si="33"/>
        <v>-90.593748930411465</v>
      </c>
      <c r="I234">
        <f t="shared" si="34"/>
        <v>0</v>
      </c>
      <c r="J234">
        <f t="shared" si="35"/>
        <v>0</v>
      </c>
      <c r="K234">
        <f t="shared" si="29"/>
        <v>0</v>
      </c>
    </row>
    <row r="235" spans="4:11" x14ac:dyDescent="0.2">
      <c r="D235">
        <f t="shared" si="30"/>
        <v>2.3199999999999945</v>
      </c>
      <c r="E235">
        <f t="shared" si="36"/>
        <v>-132.39999999999961</v>
      </c>
      <c r="F235">
        <f t="shared" si="31"/>
        <v>-90.399999999999608</v>
      </c>
      <c r="G235">
        <f t="shared" si="32"/>
        <v>-0.87897655994365675</v>
      </c>
      <c r="H235">
        <f t="shared" si="33"/>
        <v>-91.27897655994326</v>
      </c>
      <c r="I235">
        <f t="shared" si="34"/>
        <v>0</v>
      </c>
      <c r="J235">
        <f t="shared" si="35"/>
        <v>0</v>
      </c>
      <c r="K235">
        <f t="shared" si="29"/>
        <v>0</v>
      </c>
    </row>
    <row r="236" spans="4:11" x14ac:dyDescent="0.2">
      <c r="D236">
        <f t="shared" si="30"/>
        <v>2.3299999999999943</v>
      </c>
      <c r="E236">
        <f t="shared" si="36"/>
        <v>-133.0999999999996</v>
      </c>
      <c r="F236">
        <f t="shared" si="31"/>
        <v>-91.099999999999596</v>
      </c>
      <c r="G236">
        <f t="shared" si="32"/>
        <v>-0.86444835528291264</v>
      </c>
      <c r="H236">
        <f t="shared" si="33"/>
        <v>-91.964448355282514</v>
      </c>
      <c r="I236">
        <f t="shared" si="34"/>
        <v>0</v>
      </c>
      <c r="J236">
        <f t="shared" si="35"/>
        <v>0</v>
      </c>
      <c r="K236">
        <f t="shared" si="29"/>
        <v>0</v>
      </c>
    </row>
    <row r="237" spans="4:11" x14ac:dyDescent="0.2">
      <c r="D237">
        <f t="shared" si="30"/>
        <v>2.3399999999999941</v>
      </c>
      <c r="E237">
        <f t="shared" si="36"/>
        <v>-133.79999999999959</v>
      </c>
      <c r="F237">
        <f t="shared" si="31"/>
        <v>-91.799999999999585</v>
      </c>
      <c r="G237">
        <f t="shared" si="32"/>
        <v>-0.85016028072379268</v>
      </c>
      <c r="H237">
        <f t="shared" si="33"/>
        <v>-92.650160280723384</v>
      </c>
      <c r="I237">
        <f t="shared" si="34"/>
        <v>0</v>
      </c>
      <c r="J237">
        <f t="shared" si="35"/>
        <v>0</v>
      </c>
      <c r="K237">
        <f t="shared" si="29"/>
        <v>0</v>
      </c>
    </row>
    <row r="238" spans="4:11" x14ac:dyDescent="0.2">
      <c r="D238">
        <f t="shared" si="30"/>
        <v>2.3499999999999939</v>
      </c>
      <c r="E238">
        <f t="shared" si="36"/>
        <v>-134.49999999999957</v>
      </c>
      <c r="F238">
        <f t="shared" si="31"/>
        <v>-92.499999999999559</v>
      </c>
      <c r="G238">
        <f t="shared" si="32"/>
        <v>-0.83610836726482296</v>
      </c>
      <c r="H238">
        <f t="shared" si="33"/>
        <v>-93.336108367264387</v>
      </c>
      <c r="I238">
        <f t="shared" si="34"/>
        <v>0</v>
      </c>
      <c r="J238">
        <f t="shared" si="35"/>
        <v>0</v>
      </c>
      <c r="K238">
        <f t="shared" si="29"/>
        <v>0</v>
      </c>
    </row>
    <row r="239" spans="4:11" x14ac:dyDescent="0.2">
      <c r="D239">
        <f t="shared" si="30"/>
        <v>2.3599999999999937</v>
      </c>
      <c r="E239">
        <f t="shared" si="36"/>
        <v>-135.19999999999956</v>
      </c>
      <c r="F239">
        <f t="shared" si="31"/>
        <v>-93.199999999999548</v>
      </c>
      <c r="G239">
        <f t="shared" si="32"/>
        <v>-0.82228871150635463</v>
      </c>
      <c r="H239">
        <f t="shared" si="33"/>
        <v>-94.022288711505908</v>
      </c>
      <c r="I239">
        <f t="shared" si="34"/>
        <v>0</v>
      </c>
      <c r="J239">
        <f t="shared" si="35"/>
        <v>0</v>
      </c>
      <c r="K239">
        <f t="shared" si="29"/>
        <v>0</v>
      </c>
    </row>
    <row r="240" spans="4:11" x14ac:dyDescent="0.2">
      <c r="D240">
        <f t="shared" si="30"/>
        <v>2.3699999999999934</v>
      </c>
      <c r="E240">
        <f t="shared" si="36"/>
        <v>-135.89999999999955</v>
      </c>
      <c r="F240">
        <f t="shared" si="31"/>
        <v>-93.899999999999537</v>
      </c>
      <c r="G240">
        <f t="shared" si="32"/>
        <v>-0.80869747456625973</v>
      </c>
      <c r="H240">
        <f t="shared" si="33"/>
        <v>-94.708697474565795</v>
      </c>
      <c r="I240">
        <f t="shared" si="34"/>
        <v>0</v>
      </c>
      <c r="J240">
        <f t="shared" si="35"/>
        <v>0</v>
      </c>
      <c r="K240">
        <f t="shared" si="29"/>
        <v>0</v>
      </c>
    </row>
    <row r="241" spans="4:11" x14ac:dyDescent="0.2">
      <c r="D241">
        <f t="shared" si="30"/>
        <v>2.3799999999999932</v>
      </c>
      <c r="E241">
        <f t="shared" si="36"/>
        <v>-136.59999999999954</v>
      </c>
      <c r="F241">
        <f t="shared" si="31"/>
        <v>-94.599999999999525</v>
      </c>
      <c r="G241">
        <f t="shared" si="32"/>
        <v>-0.79533088101354998</v>
      </c>
      <c r="H241">
        <f t="shared" si="33"/>
        <v>-95.395330881013081</v>
      </c>
      <c r="I241">
        <f t="shared" si="34"/>
        <v>0</v>
      </c>
      <c r="J241">
        <f t="shared" si="35"/>
        <v>0</v>
      </c>
      <c r="K241">
        <f t="shared" si="29"/>
        <v>0</v>
      </c>
    </row>
    <row r="242" spans="4:11" x14ac:dyDescent="0.2">
      <c r="D242">
        <f t="shared" si="30"/>
        <v>2.389999999999993</v>
      </c>
      <c r="E242">
        <f t="shared" si="36"/>
        <v>-137.2999999999995</v>
      </c>
      <c r="F242">
        <f t="shared" si="31"/>
        <v>-95.2999999999995</v>
      </c>
      <c r="G242">
        <f t="shared" si="32"/>
        <v>-0.78218521781962436</v>
      </c>
      <c r="H242">
        <f t="shared" si="33"/>
        <v>-96.082185217819131</v>
      </c>
      <c r="I242">
        <f t="shared" si="34"/>
        <v>0</v>
      </c>
      <c r="J242">
        <f t="shared" si="35"/>
        <v>0</v>
      </c>
      <c r="K242">
        <f t="shared" si="29"/>
        <v>0</v>
      </c>
    </row>
    <row r="243" spans="4:11" x14ac:dyDescent="0.2">
      <c r="D243">
        <f t="shared" si="30"/>
        <v>2.3999999999999928</v>
      </c>
      <c r="E243">
        <f t="shared" si="36"/>
        <v>-137.99999999999949</v>
      </c>
      <c r="F243">
        <f t="shared" si="31"/>
        <v>-95.999999999999488</v>
      </c>
      <c r="G243">
        <f t="shared" si="32"/>
        <v>-0.7692568333268448</v>
      </c>
      <c r="H243">
        <f t="shared" si="33"/>
        <v>-96.769256833326338</v>
      </c>
      <c r="I243">
        <f t="shared" si="34"/>
        <v>0</v>
      </c>
      <c r="J243">
        <f t="shared" si="35"/>
        <v>0</v>
      </c>
      <c r="K243">
        <f t="shared" si="29"/>
        <v>0</v>
      </c>
    </row>
    <row r="244" spans="4:11" x14ac:dyDescent="0.2">
      <c r="D244">
        <f t="shared" si="30"/>
        <v>2.4099999999999926</v>
      </c>
      <c r="E244">
        <f t="shared" si="36"/>
        <v>-138.69999999999948</v>
      </c>
      <c r="F244">
        <f t="shared" si="31"/>
        <v>-96.699999999999477</v>
      </c>
      <c r="G244">
        <f t="shared" si="32"/>
        <v>-0.75654213623416622</v>
      </c>
      <c r="H244">
        <f t="shared" si="33"/>
        <v>-97.456542136233637</v>
      </c>
      <c r="I244">
        <f t="shared" si="34"/>
        <v>0</v>
      </c>
      <c r="J244">
        <f t="shared" si="35"/>
        <v>0</v>
      </c>
      <c r="K244">
        <f t="shared" ref="K244:K307" si="37">IF(AND(I244&lt;0,I245=0),D244-iinit/pente,0)</f>
        <v>0</v>
      </c>
    </row>
    <row r="245" spans="4:11" x14ac:dyDescent="0.2">
      <c r="D245">
        <f t="shared" si="30"/>
        <v>2.4199999999999924</v>
      </c>
      <c r="E245">
        <f t="shared" si="36"/>
        <v>-139.39999999999947</v>
      </c>
      <c r="F245">
        <f t="shared" si="31"/>
        <v>-97.399999999999466</v>
      </c>
      <c r="G245">
        <f t="shared" si="32"/>
        <v>-0.74403759459952767</v>
      </c>
      <c r="H245">
        <f t="shared" si="33"/>
        <v>-98.144037594598998</v>
      </c>
      <c r="I245">
        <f t="shared" si="34"/>
        <v>0</v>
      </c>
      <c r="J245">
        <f t="shared" si="35"/>
        <v>0</v>
      </c>
      <c r="K245">
        <f t="shared" si="37"/>
        <v>0</v>
      </c>
    </row>
    <row r="246" spans="4:11" x14ac:dyDescent="0.2">
      <c r="D246">
        <f t="shared" si="30"/>
        <v>2.4299999999999922</v>
      </c>
      <c r="E246">
        <f t="shared" si="36"/>
        <v>-140.09999999999945</v>
      </c>
      <c r="F246">
        <f t="shared" si="31"/>
        <v>-98.099999999999454</v>
      </c>
      <c r="G246">
        <f t="shared" si="32"/>
        <v>-0.73173973485873667</v>
      </c>
      <c r="H246">
        <f t="shared" si="33"/>
        <v>-98.831739734858189</v>
      </c>
      <c r="I246">
        <f t="shared" si="34"/>
        <v>0</v>
      </c>
      <c r="J246">
        <f t="shared" si="35"/>
        <v>0</v>
      </c>
      <c r="K246">
        <f t="shared" si="37"/>
        <v>0</v>
      </c>
    </row>
    <row r="247" spans="4:11" x14ac:dyDescent="0.2">
      <c r="D247">
        <f t="shared" si="30"/>
        <v>2.439999999999992</v>
      </c>
      <c r="E247">
        <f t="shared" si="36"/>
        <v>-140.79999999999944</v>
      </c>
      <c r="F247">
        <f t="shared" si="31"/>
        <v>-98.799999999999443</v>
      </c>
      <c r="G247">
        <f t="shared" si="32"/>
        <v>-0.71964514086056741</v>
      </c>
      <c r="H247">
        <f t="shared" si="33"/>
        <v>-99.519645140860007</v>
      </c>
      <c r="I247">
        <f t="shared" si="34"/>
        <v>0</v>
      </c>
      <c r="J247">
        <f t="shared" si="35"/>
        <v>0</v>
      </c>
      <c r="K247">
        <f t="shared" si="37"/>
        <v>0</v>
      </c>
    </row>
    <row r="248" spans="4:11" x14ac:dyDescent="0.2">
      <c r="D248">
        <f t="shared" si="30"/>
        <v>2.4499999999999917</v>
      </c>
      <c r="E248">
        <f t="shared" si="36"/>
        <v>-141.49999999999943</v>
      </c>
      <c r="F248">
        <f t="shared" si="31"/>
        <v>-99.499999999999403</v>
      </c>
      <c r="G248">
        <f t="shared" si="32"/>
        <v>-0.70775045291780492</v>
      </c>
      <c r="H248">
        <f t="shared" si="33"/>
        <v>-100.20775045291721</v>
      </c>
      <c r="I248">
        <f t="shared" si="34"/>
        <v>0</v>
      </c>
      <c r="J248">
        <f t="shared" si="35"/>
        <v>0</v>
      </c>
      <c r="K248">
        <f t="shared" si="37"/>
        <v>0</v>
      </c>
    </row>
    <row r="249" spans="4:11" x14ac:dyDescent="0.2">
      <c r="D249">
        <f t="shared" si="30"/>
        <v>2.4599999999999915</v>
      </c>
      <c r="E249">
        <f t="shared" si="36"/>
        <v>-142.19999999999942</v>
      </c>
      <c r="F249">
        <f t="shared" si="31"/>
        <v>-100.19999999999939</v>
      </c>
      <c r="G249">
        <f t="shared" si="32"/>
        <v>-0.69605236687398186</v>
      </c>
      <c r="H249">
        <f t="shared" si="33"/>
        <v>-100.89605236687338</v>
      </c>
      <c r="I249">
        <f t="shared" si="34"/>
        <v>0</v>
      </c>
      <c r="J249">
        <f t="shared" si="35"/>
        <v>0</v>
      </c>
      <c r="K249">
        <f t="shared" si="37"/>
        <v>0</v>
      </c>
    </row>
    <row r="250" spans="4:11" x14ac:dyDescent="0.2">
      <c r="D250">
        <f t="shared" ref="D250:D313" si="38">D249+xpas</f>
        <v>2.4699999999999913</v>
      </c>
      <c r="E250">
        <f t="shared" si="36"/>
        <v>-142.89999999999938</v>
      </c>
      <c r="F250">
        <f t="shared" ref="F250:F313" si="39">iinit+pente*(tau-D250)</f>
        <v>-100.89999999999938</v>
      </c>
      <c r="G250">
        <f t="shared" ref="G250:G313" si="40">-pente*tau*EXP(-D250/tau)</f>
        <v>-0.68454763318553358</v>
      </c>
      <c r="H250">
        <f t="shared" ref="H250:H313" si="41">F250+G250</f>
        <v>-101.58454763318491</v>
      </c>
      <c r="I250">
        <f t="shared" ref="I250:I313" si="42">IF(H250&gt;0,E250,0)</f>
        <v>0</v>
      </c>
      <c r="J250">
        <f t="shared" si="35"/>
        <v>0</v>
      </c>
      <c r="K250">
        <f t="shared" si="37"/>
        <v>0</v>
      </c>
    </row>
    <row r="251" spans="4:11" x14ac:dyDescent="0.2">
      <c r="D251">
        <f t="shared" si="38"/>
        <v>2.4799999999999911</v>
      </c>
      <c r="E251">
        <f t="shared" si="36"/>
        <v>-143.59999999999937</v>
      </c>
      <c r="F251">
        <f t="shared" si="39"/>
        <v>-101.59999999999937</v>
      </c>
      <c r="G251">
        <f t="shared" si="40"/>
        <v>-0.67323305601912398</v>
      </c>
      <c r="H251">
        <f t="shared" si="41"/>
        <v>-102.2732330560185</v>
      </c>
      <c r="I251">
        <f t="shared" si="42"/>
        <v>0</v>
      </c>
      <c r="J251">
        <f t="shared" si="35"/>
        <v>0</v>
      </c>
      <c r="K251">
        <f t="shared" si="37"/>
        <v>0</v>
      </c>
    </row>
    <row r="252" spans="4:11" x14ac:dyDescent="0.2">
      <c r="D252">
        <f t="shared" si="38"/>
        <v>2.4899999999999909</v>
      </c>
      <c r="E252">
        <f t="shared" si="36"/>
        <v>-144.29999999999936</v>
      </c>
      <c r="F252">
        <f t="shared" si="39"/>
        <v>-102.29999999999936</v>
      </c>
      <c r="G252">
        <f t="shared" si="40"/>
        <v>-0.66210549236389837</v>
      </c>
      <c r="H252">
        <f t="shared" si="41"/>
        <v>-102.96210549236325</v>
      </c>
      <c r="I252">
        <f t="shared" si="42"/>
        <v>0</v>
      </c>
      <c r="J252">
        <f t="shared" si="35"/>
        <v>0</v>
      </c>
      <c r="K252">
        <f t="shared" si="37"/>
        <v>0</v>
      </c>
    </row>
    <row r="253" spans="4:11" x14ac:dyDescent="0.2">
      <c r="D253">
        <f t="shared" si="38"/>
        <v>2.4999999999999907</v>
      </c>
      <c r="E253">
        <f t="shared" si="36"/>
        <v>-144.99999999999935</v>
      </c>
      <c r="F253">
        <f t="shared" si="39"/>
        <v>-102.99999999999935</v>
      </c>
      <c r="G253">
        <f t="shared" si="40"/>
        <v>-0.65116185115840164</v>
      </c>
      <c r="H253">
        <f t="shared" si="41"/>
        <v>-103.65116185115775</v>
      </c>
      <c r="I253">
        <f t="shared" si="42"/>
        <v>0</v>
      </c>
      <c r="J253">
        <f t="shared" si="35"/>
        <v>0</v>
      </c>
      <c r="K253">
        <f t="shared" si="37"/>
        <v>0</v>
      </c>
    </row>
    <row r="254" spans="4:11" x14ac:dyDescent="0.2">
      <c r="D254">
        <f t="shared" si="38"/>
        <v>2.5099999999999905</v>
      </c>
      <c r="E254">
        <f t="shared" si="36"/>
        <v>-145.69999999999933</v>
      </c>
      <c r="F254">
        <f t="shared" si="39"/>
        <v>-103.69999999999933</v>
      </c>
      <c r="G254">
        <f t="shared" si="40"/>
        <v>-0.64039909243192894</v>
      </c>
      <c r="H254">
        <f t="shared" si="41"/>
        <v>-104.34039909243127</v>
      </c>
      <c r="I254">
        <f t="shared" si="42"/>
        <v>0</v>
      </c>
      <c r="J254">
        <f t="shared" si="35"/>
        <v>0</v>
      </c>
      <c r="K254">
        <f t="shared" si="37"/>
        <v>0</v>
      </c>
    </row>
    <row r="255" spans="4:11" x14ac:dyDescent="0.2">
      <c r="D255">
        <f t="shared" si="38"/>
        <v>2.5199999999999902</v>
      </c>
      <c r="E255">
        <f t="shared" si="36"/>
        <v>-146.39999999999932</v>
      </c>
      <c r="F255">
        <f t="shared" si="39"/>
        <v>-104.39999999999932</v>
      </c>
      <c r="G255">
        <f t="shared" si="40"/>
        <v>-0.62981422646007357</v>
      </c>
      <c r="H255">
        <f t="shared" si="41"/>
        <v>-105.02981422645939</v>
      </c>
      <c r="I255">
        <f t="shared" si="42"/>
        <v>0</v>
      </c>
      <c r="J255">
        <f t="shared" si="35"/>
        <v>0</v>
      </c>
      <c r="K255">
        <f t="shared" si="37"/>
        <v>0</v>
      </c>
    </row>
    <row r="256" spans="4:11" x14ac:dyDescent="0.2">
      <c r="D256">
        <f t="shared" si="38"/>
        <v>2.52999999999999</v>
      </c>
      <c r="E256">
        <f t="shared" si="36"/>
        <v>-147.09999999999931</v>
      </c>
      <c r="F256">
        <f t="shared" si="39"/>
        <v>-105.09999999999928</v>
      </c>
      <c r="G256">
        <f t="shared" si="40"/>
        <v>-0.6194043129342266</v>
      </c>
      <c r="H256">
        <f t="shared" si="41"/>
        <v>-105.71940431293351</v>
      </c>
      <c r="I256">
        <f t="shared" si="42"/>
        <v>0</v>
      </c>
      <c r="J256">
        <f t="shared" si="35"/>
        <v>0</v>
      </c>
      <c r="K256">
        <f t="shared" si="37"/>
        <v>0</v>
      </c>
    </row>
    <row r="257" spans="4:11" x14ac:dyDescent="0.2">
      <c r="D257">
        <f t="shared" si="38"/>
        <v>2.5399999999999898</v>
      </c>
      <c r="E257">
        <f t="shared" si="36"/>
        <v>-147.7999999999993</v>
      </c>
      <c r="F257">
        <f t="shared" si="39"/>
        <v>-105.79999999999927</v>
      </c>
      <c r="G257">
        <f t="shared" si="40"/>
        <v>-0.60916646014480402</v>
      </c>
      <c r="H257">
        <f t="shared" si="41"/>
        <v>-106.40916646014408</v>
      </c>
      <c r="I257">
        <f t="shared" si="42"/>
        <v>0</v>
      </c>
      <c r="J257">
        <f t="shared" si="35"/>
        <v>0</v>
      </c>
      <c r="K257">
        <f t="shared" si="37"/>
        <v>0</v>
      </c>
    </row>
    <row r="258" spans="4:11" x14ac:dyDescent="0.2">
      <c r="D258">
        <f t="shared" si="38"/>
        <v>2.5499999999999896</v>
      </c>
      <c r="E258">
        <f t="shared" si="36"/>
        <v>-148.49999999999926</v>
      </c>
      <c r="F258">
        <f t="shared" si="39"/>
        <v>-106.49999999999926</v>
      </c>
      <c r="G258">
        <f t="shared" si="40"/>
        <v>-0.59909782417797885</v>
      </c>
      <c r="H258">
        <f t="shared" si="41"/>
        <v>-107.09909782417724</v>
      </c>
      <c r="I258">
        <f t="shared" si="42"/>
        <v>0</v>
      </c>
      <c r="J258">
        <f t="shared" si="35"/>
        <v>0</v>
      </c>
      <c r="K258">
        <f t="shared" si="37"/>
        <v>0</v>
      </c>
    </row>
    <row r="259" spans="4:11" x14ac:dyDescent="0.2">
      <c r="D259">
        <f t="shared" si="38"/>
        <v>2.5599999999999894</v>
      </c>
      <c r="E259">
        <f t="shared" si="36"/>
        <v>-149.19999999999925</v>
      </c>
      <c r="F259">
        <f t="shared" si="39"/>
        <v>-107.19999999999925</v>
      </c>
      <c r="G259">
        <f t="shared" si="40"/>
        <v>-0.58919560812568517</v>
      </c>
      <c r="H259">
        <f t="shared" si="41"/>
        <v>-107.78919560812494</v>
      </c>
      <c r="I259">
        <f t="shared" si="42"/>
        <v>0</v>
      </c>
      <c r="J259">
        <f t="shared" si="35"/>
        <v>0</v>
      </c>
      <c r="K259">
        <f t="shared" si="37"/>
        <v>0</v>
      </c>
    </row>
    <row r="260" spans="4:11" x14ac:dyDescent="0.2">
      <c r="D260">
        <f t="shared" si="38"/>
        <v>2.5699999999999892</v>
      </c>
      <c r="E260">
        <f t="shared" si="36"/>
        <v>-149.89999999999924</v>
      </c>
      <c r="F260">
        <f t="shared" si="39"/>
        <v>-107.89999999999924</v>
      </c>
      <c r="G260">
        <f t="shared" si="40"/>
        <v>-0.57945706130867969</v>
      </c>
      <c r="H260">
        <f t="shared" si="41"/>
        <v>-108.47945706130791</v>
      </c>
      <c r="I260">
        <f t="shared" si="42"/>
        <v>0</v>
      </c>
      <c r="J260">
        <f t="shared" ref="J260:J323" si="43">IF(AND(I260&lt;0,I261=0),I260,0)</f>
        <v>0</v>
      </c>
      <c r="K260">
        <f t="shared" si="37"/>
        <v>0</v>
      </c>
    </row>
    <row r="261" spans="4:11" x14ac:dyDescent="0.2">
      <c r="D261">
        <f t="shared" si="38"/>
        <v>2.579999999999989</v>
      </c>
      <c r="E261">
        <f t="shared" ref="E261:E324" si="44">iinit-pente*D261</f>
        <v>-150.59999999999923</v>
      </c>
      <c r="F261">
        <f t="shared" si="39"/>
        <v>-108.59999999999923</v>
      </c>
      <c r="G261">
        <f t="shared" si="40"/>
        <v>-0.56987947851244936</v>
      </c>
      <c r="H261">
        <f t="shared" si="41"/>
        <v>-109.16987947851167</v>
      </c>
      <c r="I261">
        <f t="shared" si="42"/>
        <v>0</v>
      </c>
      <c r="J261">
        <f t="shared" si="43"/>
        <v>0</v>
      </c>
      <c r="K261">
        <f t="shared" si="37"/>
        <v>0</v>
      </c>
    </row>
    <row r="262" spans="4:11" x14ac:dyDescent="0.2">
      <c r="D262">
        <f t="shared" si="38"/>
        <v>2.5899999999999888</v>
      </c>
      <c r="E262">
        <f t="shared" si="44"/>
        <v>-151.29999999999922</v>
      </c>
      <c r="F262">
        <f t="shared" si="39"/>
        <v>-109.29999999999922</v>
      </c>
      <c r="G262">
        <f t="shared" si="40"/>
        <v>-0.56046019923574431</v>
      </c>
      <c r="H262">
        <f t="shared" si="41"/>
        <v>-109.86046019923496</v>
      </c>
      <c r="I262">
        <f t="shared" si="42"/>
        <v>0</v>
      </c>
      <c r="J262">
        <f t="shared" si="43"/>
        <v>0</v>
      </c>
      <c r="K262">
        <f t="shared" si="37"/>
        <v>0</v>
      </c>
    </row>
    <row r="263" spans="4:11" x14ac:dyDescent="0.2">
      <c r="D263">
        <f t="shared" si="38"/>
        <v>2.5999999999999885</v>
      </c>
      <c r="E263">
        <f t="shared" si="44"/>
        <v>-151.9999999999992</v>
      </c>
      <c r="F263">
        <f t="shared" si="39"/>
        <v>-109.9999999999992</v>
      </c>
      <c r="G263">
        <f t="shared" si="40"/>
        <v>-0.55119660695153094</v>
      </c>
      <c r="H263">
        <f t="shared" si="41"/>
        <v>-110.55119660695074</v>
      </c>
      <c r="I263">
        <f t="shared" si="42"/>
        <v>0</v>
      </c>
      <c r="J263">
        <f t="shared" si="43"/>
        <v>0</v>
      </c>
      <c r="K263">
        <f t="shared" si="37"/>
        <v>0</v>
      </c>
    </row>
    <row r="264" spans="4:11" x14ac:dyDescent="0.2">
      <c r="D264">
        <f t="shared" si="38"/>
        <v>2.6099999999999883</v>
      </c>
      <c r="E264">
        <f t="shared" si="44"/>
        <v>-152.69999999999919</v>
      </c>
      <c r="F264">
        <f t="shared" si="39"/>
        <v>-110.69999999999916</v>
      </c>
      <c r="G264">
        <f t="shared" si="40"/>
        <v>-0.54208612838016479</v>
      </c>
      <c r="H264">
        <f t="shared" si="41"/>
        <v>-111.24208612837933</v>
      </c>
      <c r="I264">
        <f t="shared" si="42"/>
        <v>0</v>
      </c>
      <c r="J264">
        <f t="shared" si="43"/>
        <v>0</v>
      </c>
      <c r="K264">
        <f t="shared" si="37"/>
        <v>0</v>
      </c>
    </row>
    <row r="265" spans="4:11" x14ac:dyDescent="0.2">
      <c r="D265">
        <f t="shared" si="38"/>
        <v>2.6199999999999881</v>
      </c>
      <c r="E265">
        <f t="shared" si="44"/>
        <v>-153.39999999999918</v>
      </c>
      <c r="F265">
        <f t="shared" si="39"/>
        <v>-111.39999999999915</v>
      </c>
      <c r="G265">
        <f t="shared" si="40"/>
        <v>-0.53312623277457316</v>
      </c>
      <c r="H265">
        <f t="shared" si="41"/>
        <v>-111.93312623277373</v>
      </c>
      <c r="I265">
        <f t="shared" si="42"/>
        <v>0</v>
      </c>
      <c r="J265">
        <f t="shared" si="43"/>
        <v>0</v>
      </c>
      <c r="K265">
        <f t="shared" si="37"/>
        <v>0</v>
      </c>
    </row>
    <row r="266" spans="4:11" x14ac:dyDescent="0.2">
      <c r="D266">
        <f t="shared" si="38"/>
        <v>2.6299999999999879</v>
      </c>
      <c r="E266">
        <f t="shared" si="44"/>
        <v>-154.09999999999914</v>
      </c>
      <c r="F266">
        <f t="shared" si="39"/>
        <v>-112.09999999999914</v>
      </c>
      <c r="G266">
        <f t="shared" si="40"/>
        <v>-0.52431443121725152</v>
      </c>
      <c r="H266">
        <f t="shared" si="41"/>
        <v>-112.62431443121639</v>
      </c>
      <c r="I266">
        <f t="shared" si="42"/>
        <v>0</v>
      </c>
      <c r="J266">
        <f t="shared" si="43"/>
        <v>0</v>
      </c>
      <c r="K266">
        <f t="shared" si="37"/>
        <v>0</v>
      </c>
    </row>
    <row r="267" spans="4:11" x14ac:dyDescent="0.2">
      <c r="D267">
        <f t="shared" si="38"/>
        <v>2.6399999999999877</v>
      </c>
      <c r="E267">
        <f t="shared" si="44"/>
        <v>-154.79999999999913</v>
      </c>
      <c r="F267">
        <f t="shared" si="39"/>
        <v>-112.79999999999913</v>
      </c>
      <c r="G267">
        <f t="shared" si="40"/>
        <v>-0.51564827592888485</v>
      </c>
      <c r="H267">
        <f t="shared" si="41"/>
        <v>-113.31564827592801</v>
      </c>
      <c r="I267">
        <f t="shared" si="42"/>
        <v>0</v>
      </c>
      <c r="J267">
        <f t="shared" si="43"/>
        <v>0</v>
      </c>
      <c r="K267">
        <f t="shared" si="37"/>
        <v>0</v>
      </c>
    </row>
    <row r="268" spans="4:11" x14ac:dyDescent="0.2">
      <c r="D268">
        <f t="shared" si="38"/>
        <v>2.6499999999999875</v>
      </c>
      <c r="E268">
        <f t="shared" si="44"/>
        <v>-155.49999999999912</v>
      </c>
      <c r="F268">
        <f t="shared" si="39"/>
        <v>-113.49999999999912</v>
      </c>
      <c r="G268">
        <f t="shared" si="40"/>
        <v>-0.50712535958839144</v>
      </c>
      <c r="H268">
        <f t="shared" si="41"/>
        <v>-114.0071253595875</v>
      </c>
      <c r="I268">
        <f t="shared" si="42"/>
        <v>0</v>
      </c>
      <c r="J268">
        <f t="shared" si="43"/>
        <v>0</v>
      </c>
      <c r="K268">
        <f t="shared" si="37"/>
        <v>0</v>
      </c>
    </row>
    <row r="269" spans="4:11" x14ac:dyDescent="0.2">
      <c r="D269">
        <f t="shared" si="38"/>
        <v>2.6599999999999873</v>
      </c>
      <c r="E269">
        <f t="shared" si="44"/>
        <v>-156.19999999999911</v>
      </c>
      <c r="F269">
        <f t="shared" si="39"/>
        <v>-114.19999999999911</v>
      </c>
      <c r="G269">
        <f t="shared" si="40"/>
        <v>-0.49874331466420591</v>
      </c>
      <c r="H269">
        <f t="shared" si="41"/>
        <v>-114.69874331466332</v>
      </c>
      <c r="I269">
        <f t="shared" si="42"/>
        <v>0</v>
      </c>
      <c r="J269">
        <f t="shared" si="43"/>
        <v>0</v>
      </c>
      <c r="K269">
        <f t="shared" si="37"/>
        <v>0</v>
      </c>
    </row>
    <row r="270" spans="4:11" x14ac:dyDescent="0.2">
      <c r="D270">
        <f t="shared" si="38"/>
        <v>2.6699999999999871</v>
      </c>
      <c r="E270">
        <f t="shared" si="44"/>
        <v>-156.8999999999991</v>
      </c>
      <c r="F270">
        <f t="shared" si="39"/>
        <v>-114.8999999999991</v>
      </c>
      <c r="G270">
        <f t="shared" si="40"/>
        <v>-0.49049981275661908</v>
      </c>
      <c r="H270">
        <f t="shared" si="41"/>
        <v>-115.39049981275572</v>
      </c>
      <c r="I270">
        <f t="shared" si="42"/>
        <v>0</v>
      </c>
      <c r="J270">
        <f t="shared" si="43"/>
        <v>0</v>
      </c>
      <c r="K270">
        <f t="shared" si="37"/>
        <v>0</v>
      </c>
    </row>
    <row r="271" spans="4:11" x14ac:dyDescent="0.2">
      <c r="D271">
        <f t="shared" si="38"/>
        <v>2.6799999999999868</v>
      </c>
      <c r="E271">
        <f t="shared" si="44"/>
        <v>-157.59999999999908</v>
      </c>
      <c r="F271">
        <f t="shared" si="39"/>
        <v>-115.59999999999908</v>
      </c>
      <c r="G271">
        <f t="shared" si="40"/>
        <v>-0.48239256395098373</v>
      </c>
      <c r="H271">
        <f t="shared" si="41"/>
        <v>-116.08239256395007</v>
      </c>
      <c r="I271">
        <f t="shared" si="42"/>
        <v>0</v>
      </c>
      <c r="J271">
        <f t="shared" si="43"/>
        <v>0</v>
      </c>
      <c r="K271">
        <f t="shared" si="37"/>
        <v>0</v>
      </c>
    </row>
    <row r="272" spans="4:11" x14ac:dyDescent="0.2">
      <c r="D272">
        <f t="shared" si="38"/>
        <v>2.6899999999999866</v>
      </c>
      <c r="E272">
        <f t="shared" si="44"/>
        <v>-158.29999999999907</v>
      </c>
      <c r="F272">
        <f t="shared" si="39"/>
        <v>-116.29999999999905</v>
      </c>
      <c r="G272">
        <f t="shared" si="40"/>
        <v>-0.47441931618161159</v>
      </c>
      <c r="H272">
        <f t="shared" si="41"/>
        <v>-116.77441931618065</v>
      </c>
      <c r="I272">
        <f t="shared" si="42"/>
        <v>0</v>
      </c>
      <c r="J272">
        <f t="shared" si="43"/>
        <v>0</v>
      </c>
      <c r="K272">
        <f t="shared" si="37"/>
        <v>0</v>
      </c>
    </row>
    <row r="273" spans="4:11" x14ac:dyDescent="0.2">
      <c r="D273">
        <f t="shared" si="38"/>
        <v>2.6999999999999864</v>
      </c>
      <c r="E273">
        <f t="shared" si="44"/>
        <v>-158.99999999999906</v>
      </c>
      <c r="F273">
        <f t="shared" si="39"/>
        <v>-116.99999999999903</v>
      </c>
      <c r="G273">
        <f t="shared" si="40"/>
        <v>-0.46657785460618723</v>
      </c>
      <c r="H273">
        <f t="shared" si="41"/>
        <v>-117.46657785460522</v>
      </c>
      <c r="I273">
        <f t="shared" si="42"/>
        <v>0</v>
      </c>
      <c r="J273">
        <f t="shared" si="43"/>
        <v>0</v>
      </c>
      <c r="K273">
        <f t="shared" si="37"/>
        <v>0</v>
      </c>
    </row>
    <row r="274" spans="4:11" x14ac:dyDescent="0.2">
      <c r="D274">
        <f t="shared" si="38"/>
        <v>2.7099999999999862</v>
      </c>
      <c r="E274">
        <f t="shared" si="44"/>
        <v>-159.69999999999902</v>
      </c>
      <c r="F274">
        <f t="shared" si="39"/>
        <v>-117.69999999999902</v>
      </c>
      <c r="G274">
        <f t="shared" si="40"/>
        <v>-0.45886600099051861</v>
      </c>
      <c r="H274">
        <f t="shared" si="41"/>
        <v>-118.15886600098955</v>
      </c>
      <c r="I274">
        <f t="shared" si="42"/>
        <v>0</v>
      </c>
      <c r="J274">
        <f t="shared" si="43"/>
        <v>0</v>
      </c>
      <c r="K274">
        <f t="shared" si="37"/>
        <v>0</v>
      </c>
    </row>
    <row r="275" spans="4:11" x14ac:dyDescent="0.2">
      <c r="D275">
        <f t="shared" si="38"/>
        <v>2.719999999999986</v>
      </c>
      <c r="E275">
        <f t="shared" si="44"/>
        <v>-160.39999999999901</v>
      </c>
      <c r="F275">
        <f t="shared" si="39"/>
        <v>-118.39999999999901</v>
      </c>
      <c r="G275">
        <f t="shared" si="40"/>
        <v>-0.45128161310345716</v>
      </c>
      <c r="H275">
        <f t="shared" si="41"/>
        <v>-118.85128161310247</v>
      </c>
      <c r="I275">
        <f t="shared" si="42"/>
        <v>0</v>
      </c>
      <c r="J275">
        <f t="shared" si="43"/>
        <v>0</v>
      </c>
      <c r="K275">
        <f t="shared" si="37"/>
        <v>0</v>
      </c>
    </row>
    <row r="276" spans="4:11" x14ac:dyDescent="0.2">
      <c r="D276">
        <f t="shared" si="38"/>
        <v>2.7299999999999858</v>
      </c>
      <c r="E276">
        <f t="shared" si="44"/>
        <v>-161.099999999999</v>
      </c>
      <c r="F276">
        <f t="shared" si="39"/>
        <v>-119.099999999999</v>
      </c>
      <c r="G276">
        <f t="shared" si="40"/>
        <v>-0.44382258412182179</v>
      </c>
      <c r="H276">
        <f t="shared" si="41"/>
        <v>-119.54382258412082</v>
      </c>
      <c r="I276">
        <f t="shared" si="42"/>
        <v>0</v>
      </c>
      <c r="J276">
        <f t="shared" si="43"/>
        <v>0</v>
      </c>
      <c r="K276">
        <f t="shared" si="37"/>
        <v>0</v>
      </c>
    </row>
    <row r="277" spans="4:11" x14ac:dyDescent="0.2">
      <c r="D277">
        <f t="shared" si="38"/>
        <v>2.7399999999999856</v>
      </c>
      <c r="E277">
        <f t="shared" si="44"/>
        <v>-161.79999999999899</v>
      </c>
      <c r="F277">
        <f t="shared" si="39"/>
        <v>-119.79999999999899</v>
      </c>
      <c r="G277">
        <f t="shared" si="40"/>
        <v>-0.43648684204515559</v>
      </c>
      <c r="H277">
        <f t="shared" si="41"/>
        <v>-120.23648684204414</v>
      </c>
      <c r="I277">
        <f t="shared" si="42"/>
        <v>0</v>
      </c>
      <c r="J277">
        <f t="shared" si="43"/>
        <v>0</v>
      </c>
      <c r="K277">
        <f t="shared" si="37"/>
        <v>0</v>
      </c>
    </row>
    <row r="278" spans="4:11" x14ac:dyDescent="0.2">
      <c r="D278">
        <f t="shared" si="38"/>
        <v>2.7499999999999853</v>
      </c>
      <c r="E278">
        <f t="shared" si="44"/>
        <v>-162.49999999999898</v>
      </c>
      <c r="F278">
        <f t="shared" si="39"/>
        <v>-120.49999999999898</v>
      </c>
      <c r="G278">
        <f t="shared" si="40"/>
        <v>-0.42927234912015588</v>
      </c>
      <c r="H278">
        <f t="shared" si="41"/>
        <v>-120.92927234911913</v>
      </c>
      <c r="I278">
        <f t="shared" si="42"/>
        <v>0</v>
      </c>
      <c r="J278">
        <f t="shared" si="43"/>
        <v>0</v>
      </c>
      <c r="K278">
        <f t="shared" si="37"/>
        <v>0</v>
      </c>
    </row>
    <row r="279" spans="4:11" x14ac:dyDescent="0.2">
      <c r="D279">
        <f t="shared" si="38"/>
        <v>2.7599999999999851</v>
      </c>
      <c r="E279">
        <f t="shared" si="44"/>
        <v>-163.19999999999897</v>
      </c>
      <c r="F279">
        <f t="shared" si="39"/>
        <v>-121.19999999999897</v>
      </c>
      <c r="G279">
        <f t="shared" si="40"/>
        <v>-0.42217710127462071</v>
      </c>
      <c r="H279">
        <f t="shared" si="41"/>
        <v>-121.62217710127359</v>
      </c>
      <c r="I279">
        <f t="shared" si="42"/>
        <v>0</v>
      </c>
      <c r="J279">
        <f t="shared" si="43"/>
        <v>0</v>
      </c>
      <c r="K279">
        <f t="shared" si="37"/>
        <v>0</v>
      </c>
    </row>
    <row r="280" spans="4:11" x14ac:dyDescent="0.2">
      <c r="D280">
        <f t="shared" si="38"/>
        <v>2.7699999999999849</v>
      </c>
      <c r="E280">
        <f t="shared" si="44"/>
        <v>-163.89999999999895</v>
      </c>
      <c r="F280">
        <f t="shared" si="39"/>
        <v>-121.89999999999893</v>
      </c>
      <c r="G280">
        <f t="shared" si="40"/>
        <v>-0.41519912756074789</v>
      </c>
      <c r="H280">
        <f t="shared" si="41"/>
        <v>-122.31519912755968</v>
      </c>
      <c r="I280">
        <f t="shared" si="42"/>
        <v>0</v>
      </c>
      <c r="J280">
        <f t="shared" si="43"/>
        <v>0</v>
      </c>
      <c r="K280">
        <f t="shared" si="37"/>
        <v>0</v>
      </c>
    </row>
    <row r="281" spans="4:11" x14ac:dyDescent="0.2">
      <c r="D281">
        <f t="shared" si="38"/>
        <v>2.7799999999999847</v>
      </c>
      <c r="E281">
        <f t="shared" si="44"/>
        <v>-164.59999999999894</v>
      </c>
      <c r="F281">
        <f t="shared" si="39"/>
        <v>-122.59999999999891</v>
      </c>
      <c r="G281">
        <f t="shared" si="40"/>
        <v>-0.40833648960763591</v>
      </c>
      <c r="H281">
        <f t="shared" si="41"/>
        <v>-123.00833648960655</v>
      </c>
      <c r="I281">
        <f t="shared" si="42"/>
        <v>0</v>
      </c>
      <c r="J281">
        <f t="shared" si="43"/>
        <v>0</v>
      </c>
      <c r="K281">
        <f t="shared" si="37"/>
        <v>0</v>
      </c>
    </row>
    <row r="282" spans="4:11" x14ac:dyDescent="0.2">
      <c r="D282">
        <f t="shared" si="38"/>
        <v>2.7899999999999845</v>
      </c>
      <c r="E282">
        <f t="shared" si="44"/>
        <v>-165.2999999999989</v>
      </c>
      <c r="F282">
        <f t="shared" si="39"/>
        <v>-123.2999999999989</v>
      </c>
      <c r="G282">
        <f t="shared" si="40"/>
        <v>-0.40158728108283753</v>
      </c>
      <c r="H282">
        <f t="shared" si="41"/>
        <v>-123.70158728108174</v>
      </c>
      <c r="I282">
        <f t="shared" si="42"/>
        <v>0</v>
      </c>
      <c r="J282">
        <f t="shared" si="43"/>
        <v>0</v>
      </c>
      <c r="K282">
        <f t="shared" si="37"/>
        <v>0</v>
      </c>
    </row>
    <row r="283" spans="4:11" x14ac:dyDescent="0.2">
      <c r="D283">
        <f t="shared" si="38"/>
        <v>2.7999999999999843</v>
      </c>
      <c r="E283">
        <f t="shared" si="44"/>
        <v>-165.99999999999889</v>
      </c>
      <c r="F283">
        <f t="shared" si="39"/>
        <v>-123.99999999999889</v>
      </c>
      <c r="G283">
        <f t="shared" si="40"/>
        <v>-0.39494962716280912</v>
      </c>
      <c r="H283">
        <f t="shared" si="41"/>
        <v>-124.39494962716169</v>
      </c>
      <c r="I283">
        <f t="shared" si="42"/>
        <v>0</v>
      </c>
      <c r="J283">
        <f t="shared" si="43"/>
        <v>0</v>
      </c>
      <c r="K283">
        <f t="shared" si="37"/>
        <v>0</v>
      </c>
    </row>
    <row r="284" spans="4:11" x14ac:dyDescent="0.2">
      <c r="D284">
        <f t="shared" si="38"/>
        <v>2.8099999999999841</v>
      </c>
      <c r="E284">
        <f t="shared" si="44"/>
        <v>-166.69999999999888</v>
      </c>
      <c r="F284">
        <f t="shared" si="39"/>
        <v>-124.69999999999888</v>
      </c>
      <c r="G284">
        <f t="shared" si="40"/>
        <v>-0.38842168401211369</v>
      </c>
      <c r="H284">
        <f t="shared" si="41"/>
        <v>-125.088421684011</v>
      </c>
      <c r="I284">
        <f t="shared" si="42"/>
        <v>0</v>
      </c>
      <c r="J284">
        <f t="shared" si="43"/>
        <v>0</v>
      </c>
      <c r="K284">
        <f t="shared" si="37"/>
        <v>0</v>
      </c>
    </row>
    <row r="285" spans="4:11" x14ac:dyDescent="0.2">
      <c r="D285">
        <f t="shared" si="38"/>
        <v>2.8199999999999839</v>
      </c>
      <c r="E285">
        <f t="shared" si="44"/>
        <v>-167.39999999999887</v>
      </c>
      <c r="F285">
        <f t="shared" si="39"/>
        <v>-125.39999999999887</v>
      </c>
      <c r="G285">
        <f t="shared" si="40"/>
        <v>-0.38200163827123446</v>
      </c>
      <c r="H285">
        <f t="shared" si="41"/>
        <v>-125.7820016382701</v>
      </c>
      <c r="I285">
        <f t="shared" si="42"/>
        <v>0</v>
      </c>
      <c r="J285">
        <f t="shared" si="43"/>
        <v>0</v>
      </c>
      <c r="K285">
        <f t="shared" si="37"/>
        <v>0</v>
      </c>
    </row>
    <row r="286" spans="4:11" x14ac:dyDescent="0.2">
      <c r="D286">
        <f t="shared" si="38"/>
        <v>2.8299999999999836</v>
      </c>
      <c r="E286">
        <f t="shared" si="44"/>
        <v>-168.09999999999886</v>
      </c>
      <c r="F286">
        <f t="shared" si="39"/>
        <v>-126.09999999999886</v>
      </c>
      <c r="G286">
        <f t="shared" si="40"/>
        <v>-0.37568770655285094</v>
      </c>
      <c r="H286">
        <f t="shared" si="41"/>
        <v>-126.47568770655171</v>
      </c>
      <c r="I286">
        <f t="shared" si="42"/>
        <v>0</v>
      </c>
      <c r="J286">
        <f t="shared" si="43"/>
        <v>0</v>
      </c>
      <c r="K286">
        <f t="shared" si="37"/>
        <v>0</v>
      </c>
    </row>
    <row r="287" spans="4:11" x14ac:dyDescent="0.2">
      <c r="D287">
        <f t="shared" si="38"/>
        <v>2.8399999999999834</v>
      </c>
      <c r="E287">
        <f t="shared" si="44"/>
        <v>-168.79999999999885</v>
      </c>
      <c r="F287">
        <f t="shared" si="39"/>
        <v>-126.79999999999885</v>
      </c>
      <c r="G287">
        <f t="shared" si="40"/>
        <v>-0.36947813494644149</v>
      </c>
      <c r="H287">
        <f t="shared" si="41"/>
        <v>-127.16947813494529</v>
      </c>
      <c r="I287">
        <f t="shared" si="42"/>
        <v>0</v>
      </c>
      <c r="J287">
        <f t="shared" si="43"/>
        <v>0</v>
      </c>
      <c r="K287">
        <f t="shared" si="37"/>
        <v>0</v>
      </c>
    </row>
    <row r="288" spans="4:11" x14ac:dyDescent="0.2">
      <c r="D288">
        <f t="shared" si="38"/>
        <v>2.8499999999999832</v>
      </c>
      <c r="E288">
        <f t="shared" si="44"/>
        <v>-169.49999999999883</v>
      </c>
      <c r="F288">
        <f t="shared" si="39"/>
        <v>-127.49999999999881</v>
      </c>
      <c r="G288">
        <f t="shared" si="40"/>
        <v>-0.36337119853107663</v>
      </c>
      <c r="H288">
        <f t="shared" si="41"/>
        <v>-127.86337119852988</v>
      </c>
      <c r="I288">
        <f t="shared" si="42"/>
        <v>0</v>
      </c>
      <c r="J288">
        <f t="shared" si="43"/>
        <v>0</v>
      </c>
      <c r="K288">
        <f t="shared" si="37"/>
        <v>0</v>
      </c>
    </row>
    <row r="289" spans="4:11" x14ac:dyDescent="0.2">
      <c r="D289">
        <f t="shared" si="38"/>
        <v>2.859999999999983</v>
      </c>
      <c r="E289">
        <f t="shared" si="44"/>
        <v>-170.19999999999882</v>
      </c>
      <c r="F289">
        <f t="shared" si="39"/>
        <v>-128.19999999999879</v>
      </c>
      <c r="G289">
        <f t="shared" si="40"/>
        <v>-0.35736520089626189</v>
      </c>
      <c r="H289">
        <f t="shared" si="41"/>
        <v>-128.55736520089505</v>
      </c>
      <c r="I289">
        <f t="shared" si="42"/>
        <v>0</v>
      </c>
      <c r="J289">
        <f t="shared" si="43"/>
        <v>0</v>
      </c>
      <c r="K289">
        <f t="shared" si="37"/>
        <v>0</v>
      </c>
    </row>
    <row r="290" spans="4:11" x14ac:dyDescent="0.2">
      <c r="D290">
        <f t="shared" si="38"/>
        <v>2.8699999999999828</v>
      </c>
      <c r="E290">
        <f t="shared" si="44"/>
        <v>-170.89999999999878</v>
      </c>
      <c r="F290">
        <f t="shared" si="39"/>
        <v>-128.89999999999878</v>
      </c>
      <c r="G290">
        <f t="shared" si="40"/>
        <v>-0.3514584736707011</v>
      </c>
      <c r="H290">
        <f t="shared" si="41"/>
        <v>-129.25145847366949</v>
      </c>
      <c r="I290">
        <f t="shared" si="42"/>
        <v>0</v>
      </c>
      <c r="J290">
        <f t="shared" si="43"/>
        <v>0</v>
      </c>
      <c r="K290">
        <f t="shared" si="37"/>
        <v>0</v>
      </c>
    </row>
    <row r="291" spans="4:11" x14ac:dyDescent="0.2">
      <c r="D291">
        <f t="shared" si="38"/>
        <v>2.8799999999999826</v>
      </c>
      <c r="E291">
        <f t="shared" si="44"/>
        <v>-171.59999999999877</v>
      </c>
      <c r="F291">
        <f t="shared" si="39"/>
        <v>-129.59999999999877</v>
      </c>
      <c r="G291">
        <f t="shared" si="40"/>
        <v>-0.3456493760588511</v>
      </c>
      <c r="H291">
        <f t="shared" si="41"/>
        <v>-129.94564937605762</v>
      </c>
      <c r="I291">
        <f t="shared" si="42"/>
        <v>0</v>
      </c>
      <c r="J291">
        <f t="shared" si="43"/>
        <v>0</v>
      </c>
      <c r="K291">
        <f t="shared" si="37"/>
        <v>0</v>
      </c>
    </row>
    <row r="292" spans="4:11" x14ac:dyDescent="0.2">
      <c r="D292">
        <f t="shared" si="38"/>
        <v>2.8899999999999824</v>
      </c>
      <c r="E292">
        <f t="shared" si="44"/>
        <v>-172.29999999999876</v>
      </c>
      <c r="F292">
        <f t="shared" si="39"/>
        <v>-130.29999999999876</v>
      </c>
      <c r="G292">
        <f t="shared" si="40"/>
        <v>-0.33993629438513356</v>
      </c>
      <c r="H292">
        <f t="shared" si="41"/>
        <v>-130.63993629438389</v>
      </c>
      <c r="I292">
        <f t="shared" si="42"/>
        <v>0</v>
      </c>
      <c r="J292">
        <f t="shared" si="43"/>
        <v>0</v>
      </c>
      <c r="K292">
        <f t="shared" si="37"/>
        <v>0</v>
      </c>
    </row>
    <row r="293" spans="4:11" x14ac:dyDescent="0.2">
      <c r="D293">
        <f t="shared" si="38"/>
        <v>2.8999999999999821</v>
      </c>
      <c r="E293">
        <f t="shared" si="44"/>
        <v>-172.99999999999875</v>
      </c>
      <c r="F293">
        <f t="shared" si="39"/>
        <v>-130.99999999999875</v>
      </c>
      <c r="G293">
        <f t="shared" si="40"/>
        <v>-0.33431764164568073</v>
      </c>
      <c r="H293">
        <f t="shared" si="41"/>
        <v>-131.33431764164442</v>
      </c>
      <c r="I293">
        <f t="shared" si="42"/>
        <v>0</v>
      </c>
      <c r="J293">
        <f t="shared" si="43"/>
        <v>0</v>
      </c>
      <c r="K293">
        <f t="shared" si="37"/>
        <v>0</v>
      </c>
    </row>
    <row r="294" spans="4:11" x14ac:dyDescent="0.2">
      <c r="D294">
        <f t="shared" si="38"/>
        <v>2.9099999999999819</v>
      </c>
      <c r="E294">
        <f t="shared" si="44"/>
        <v>-173.69999999999874</v>
      </c>
      <c r="F294">
        <f t="shared" si="39"/>
        <v>-131.69999999999874</v>
      </c>
      <c r="G294">
        <f t="shared" si="40"/>
        <v>-0.3287918570674922</v>
      </c>
      <c r="H294">
        <f t="shared" si="41"/>
        <v>-132.02879185706624</v>
      </c>
      <c r="I294">
        <f t="shared" si="42"/>
        <v>0</v>
      </c>
      <c r="J294">
        <f t="shared" si="43"/>
        <v>0</v>
      </c>
      <c r="K294">
        <f t="shared" si="37"/>
        <v>0</v>
      </c>
    </row>
    <row r="295" spans="4:11" x14ac:dyDescent="0.2">
      <c r="D295">
        <f t="shared" si="38"/>
        <v>2.9199999999999817</v>
      </c>
      <c r="E295">
        <f t="shared" si="44"/>
        <v>-174.39999999999873</v>
      </c>
      <c r="F295">
        <f t="shared" si="39"/>
        <v>-132.39999999999873</v>
      </c>
      <c r="G295">
        <f t="shared" si="40"/>
        <v>-0.32335740567487631</v>
      </c>
      <c r="H295">
        <f t="shared" si="41"/>
        <v>-132.7233574056736</v>
      </c>
      <c r="I295">
        <f t="shared" si="42"/>
        <v>0</v>
      </c>
      <c r="J295">
        <f t="shared" si="43"/>
        <v>0</v>
      </c>
      <c r="K295">
        <f t="shared" si="37"/>
        <v>0</v>
      </c>
    </row>
    <row r="296" spans="4:11" x14ac:dyDescent="0.2">
      <c r="D296">
        <f t="shared" si="38"/>
        <v>2.9299999999999815</v>
      </c>
      <c r="E296">
        <f t="shared" si="44"/>
        <v>-175.09999999999872</v>
      </c>
      <c r="F296">
        <f t="shared" si="39"/>
        <v>-133.09999999999869</v>
      </c>
      <c r="G296">
        <f t="shared" si="40"/>
        <v>-0.31801277786305709</v>
      </c>
      <c r="H296">
        <f t="shared" si="41"/>
        <v>-133.41801277786175</v>
      </c>
      <c r="I296">
        <f t="shared" si="42"/>
        <v>0</v>
      </c>
      <c r="J296">
        <f t="shared" si="43"/>
        <v>0</v>
      </c>
      <c r="K296">
        <f t="shared" si="37"/>
        <v>0</v>
      </c>
    </row>
    <row r="297" spans="4:11" x14ac:dyDescent="0.2">
      <c r="D297">
        <f t="shared" si="38"/>
        <v>2.9399999999999813</v>
      </c>
      <c r="E297">
        <f t="shared" si="44"/>
        <v>-175.7999999999987</v>
      </c>
      <c r="F297">
        <f t="shared" si="39"/>
        <v>-133.79999999999868</v>
      </c>
      <c r="G297">
        <f t="shared" si="40"/>
        <v>-0.3127564889788319</v>
      </c>
      <c r="H297">
        <f t="shared" si="41"/>
        <v>-134.11275648897751</v>
      </c>
      <c r="I297">
        <f t="shared" si="42"/>
        <v>0</v>
      </c>
      <c r="J297">
        <f t="shared" si="43"/>
        <v>0</v>
      </c>
      <c r="K297">
        <f t="shared" si="37"/>
        <v>0</v>
      </c>
    </row>
    <row r="298" spans="4:11" x14ac:dyDescent="0.2">
      <c r="D298">
        <f t="shared" si="38"/>
        <v>2.9499999999999811</v>
      </c>
      <c r="E298">
        <f t="shared" si="44"/>
        <v>-176.49999999999866</v>
      </c>
      <c r="F298">
        <f t="shared" si="39"/>
        <v>-134.49999999999866</v>
      </c>
      <c r="G298">
        <f t="shared" si="40"/>
        <v>-0.30758707890815679</v>
      </c>
      <c r="H298">
        <f t="shared" si="41"/>
        <v>-134.80758707890683</v>
      </c>
      <c r="I298">
        <f t="shared" si="42"/>
        <v>0</v>
      </c>
      <c r="J298">
        <f t="shared" si="43"/>
        <v>0</v>
      </c>
      <c r="K298">
        <f t="shared" si="37"/>
        <v>0</v>
      </c>
    </row>
    <row r="299" spans="4:11" x14ac:dyDescent="0.2">
      <c r="D299">
        <f t="shared" si="38"/>
        <v>2.9599999999999809</v>
      </c>
      <c r="E299">
        <f t="shared" si="44"/>
        <v>-177.19999999999865</v>
      </c>
      <c r="F299">
        <f t="shared" si="39"/>
        <v>-135.19999999999865</v>
      </c>
      <c r="G299">
        <f t="shared" si="40"/>
        <v>-0.30250311167054955</v>
      </c>
      <c r="H299">
        <f t="shared" si="41"/>
        <v>-135.5025031116692</v>
      </c>
      <c r="I299">
        <f t="shared" si="42"/>
        <v>0</v>
      </c>
      <c r="J299">
        <f t="shared" si="43"/>
        <v>0</v>
      </c>
      <c r="K299">
        <f t="shared" si="37"/>
        <v>0</v>
      </c>
    </row>
    <row r="300" spans="4:11" x14ac:dyDescent="0.2">
      <c r="D300">
        <f t="shared" si="38"/>
        <v>2.9699999999999807</v>
      </c>
      <c r="E300">
        <f t="shared" si="44"/>
        <v>-177.89999999999864</v>
      </c>
      <c r="F300">
        <f t="shared" si="39"/>
        <v>-135.89999999999864</v>
      </c>
      <c r="G300">
        <f t="shared" si="40"/>
        <v>-0.29750317502019846</v>
      </c>
      <c r="H300">
        <f t="shared" si="41"/>
        <v>-136.19750317501885</v>
      </c>
      <c r="I300">
        <f t="shared" si="42"/>
        <v>0</v>
      </c>
      <c r="J300">
        <f t="shared" si="43"/>
        <v>0</v>
      </c>
      <c r="K300">
        <f t="shared" si="37"/>
        <v>0</v>
      </c>
    </row>
    <row r="301" spans="4:11" x14ac:dyDescent="0.2">
      <c r="D301">
        <f t="shared" si="38"/>
        <v>2.9799999999999804</v>
      </c>
      <c r="E301">
        <f t="shared" si="44"/>
        <v>-178.59999999999863</v>
      </c>
      <c r="F301">
        <f t="shared" si="39"/>
        <v>-136.59999999999863</v>
      </c>
      <c r="G301">
        <f t="shared" si="40"/>
        <v>-0.29258588005366198</v>
      </c>
      <c r="H301">
        <f t="shared" si="41"/>
        <v>-136.89258588005228</v>
      </c>
      <c r="I301">
        <f t="shared" si="42"/>
        <v>0</v>
      </c>
      <c r="J301">
        <f t="shared" si="43"/>
        <v>0</v>
      </c>
      <c r="K301">
        <f t="shared" si="37"/>
        <v>0</v>
      </c>
    </row>
    <row r="302" spans="4:11" x14ac:dyDescent="0.2">
      <c r="D302">
        <f t="shared" si="38"/>
        <v>2.9899999999999802</v>
      </c>
      <c r="E302">
        <f t="shared" si="44"/>
        <v>-179.29999999999862</v>
      </c>
      <c r="F302">
        <f t="shared" si="39"/>
        <v>-137.29999999999862</v>
      </c>
      <c r="G302">
        <f t="shared" si="40"/>
        <v>-0.28774986082405241</v>
      </c>
      <c r="H302">
        <f t="shared" si="41"/>
        <v>-137.58774986082267</v>
      </c>
      <c r="I302">
        <f t="shared" si="42"/>
        <v>0</v>
      </c>
      <c r="J302">
        <f t="shared" si="43"/>
        <v>0</v>
      </c>
      <c r="K302">
        <f t="shared" si="37"/>
        <v>0</v>
      </c>
    </row>
    <row r="303" spans="4:11" x14ac:dyDescent="0.2">
      <c r="D303">
        <f t="shared" si="38"/>
        <v>2.99999999999998</v>
      </c>
      <c r="E303">
        <f t="shared" si="44"/>
        <v>-179.99999999999861</v>
      </c>
      <c r="F303">
        <f t="shared" si="39"/>
        <v>-137.99999999999861</v>
      </c>
      <c r="G303">
        <f t="shared" si="40"/>
        <v>-0.28299377396159892</v>
      </c>
      <c r="H303">
        <f t="shared" si="41"/>
        <v>-138.28299377396021</v>
      </c>
      <c r="I303">
        <f t="shared" si="42"/>
        <v>0</v>
      </c>
      <c r="J303">
        <f t="shared" si="43"/>
        <v>0</v>
      </c>
      <c r="K303">
        <f t="shared" si="37"/>
        <v>0</v>
      </c>
    </row>
    <row r="304" spans="4:11" x14ac:dyDescent="0.2">
      <c r="D304">
        <f t="shared" si="38"/>
        <v>3.0099999999999798</v>
      </c>
      <c r="E304">
        <f t="shared" si="44"/>
        <v>-180.6999999999986</v>
      </c>
      <c r="F304">
        <f t="shared" si="39"/>
        <v>-138.69999999999857</v>
      </c>
      <c r="G304">
        <f t="shared" si="40"/>
        <v>-0.27831629830048016</v>
      </c>
      <c r="H304">
        <f t="shared" si="41"/>
        <v>-138.97831629829903</v>
      </c>
      <c r="I304">
        <f t="shared" si="42"/>
        <v>0</v>
      </c>
      <c r="J304">
        <f t="shared" si="43"/>
        <v>0</v>
      </c>
      <c r="K304">
        <f t="shared" si="37"/>
        <v>0</v>
      </c>
    </row>
    <row r="305" spans="4:11" x14ac:dyDescent="0.2">
      <c r="D305">
        <f t="shared" si="38"/>
        <v>3.0199999999999796</v>
      </c>
      <c r="E305">
        <f t="shared" si="44"/>
        <v>-181.39999999999858</v>
      </c>
      <c r="F305">
        <f t="shared" si="39"/>
        <v>-139.39999999999856</v>
      </c>
      <c r="G305">
        <f t="shared" si="40"/>
        <v>-0.27371613451182419</v>
      </c>
      <c r="H305">
        <f t="shared" si="41"/>
        <v>-139.67371613451039</v>
      </c>
      <c r="I305">
        <f t="shared" si="42"/>
        <v>0</v>
      </c>
      <c r="J305">
        <f t="shared" si="43"/>
        <v>0</v>
      </c>
      <c r="K305">
        <f t="shared" si="37"/>
        <v>0</v>
      </c>
    </row>
    <row r="306" spans="4:11" x14ac:dyDescent="0.2">
      <c r="D306">
        <f t="shared" si="38"/>
        <v>3.0299999999999794</v>
      </c>
      <c r="E306">
        <f t="shared" si="44"/>
        <v>-182.09999999999854</v>
      </c>
      <c r="F306">
        <f t="shared" si="39"/>
        <v>-140.09999999999854</v>
      </c>
      <c r="G306">
        <f t="shared" si="40"/>
        <v>-0.26919200474277716</v>
      </c>
      <c r="H306">
        <f t="shared" si="41"/>
        <v>-140.36919200474131</v>
      </c>
      <c r="I306">
        <f t="shared" si="42"/>
        <v>0</v>
      </c>
      <c r="J306">
        <f t="shared" si="43"/>
        <v>0</v>
      </c>
      <c r="K306">
        <f t="shared" si="37"/>
        <v>0</v>
      </c>
    </row>
    <row r="307" spans="4:11" x14ac:dyDescent="0.2">
      <c r="D307">
        <f t="shared" si="38"/>
        <v>3.0399999999999792</v>
      </c>
      <c r="E307">
        <f t="shared" si="44"/>
        <v>-182.79999999999853</v>
      </c>
      <c r="F307">
        <f t="shared" si="39"/>
        <v>-140.79999999999853</v>
      </c>
      <c r="G307">
        <f t="shared" si="40"/>
        <v>-0.26474265226153509</v>
      </c>
      <c r="H307">
        <f t="shared" si="41"/>
        <v>-141.06474265226007</v>
      </c>
      <c r="I307">
        <f t="shared" si="42"/>
        <v>0</v>
      </c>
      <c r="J307">
        <f t="shared" si="43"/>
        <v>0</v>
      </c>
      <c r="K307">
        <f t="shared" si="37"/>
        <v>0</v>
      </c>
    </row>
    <row r="308" spans="4:11" x14ac:dyDescent="0.2">
      <c r="D308">
        <f t="shared" si="38"/>
        <v>3.049999999999979</v>
      </c>
      <c r="E308">
        <f t="shared" si="44"/>
        <v>-183.49999999999852</v>
      </c>
      <c r="F308">
        <f t="shared" si="39"/>
        <v>-141.49999999999852</v>
      </c>
      <c r="G308">
        <f t="shared" si="40"/>
        <v>-0.26036684110824282</v>
      </c>
      <c r="H308">
        <f t="shared" si="41"/>
        <v>-141.76036684110676</v>
      </c>
      <c r="I308">
        <f t="shared" si="42"/>
        <v>0</v>
      </c>
      <c r="J308">
        <f t="shared" si="43"/>
        <v>0</v>
      </c>
      <c r="K308">
        <f t="shared" ref="K308:K371" si="45">IF(AND(I308&lt;0,I309=0),D308-iinit/pente,0)</f>
        <v>0</v>
      </c>
    </row>
    <row r="309" spans="4:11" x14ac:dyDescent="0.2">
      <c r="D309">
        <f t="shared" si="38"/>
        <v>3.0599999999999787</v>
      </c>
      <c r="E309">
        <f t="shared" si="44"/>
        <v>-184.19999999999851</v>
      </c>
      <c r="F309">
        <f t="shared" si="39"/>
        <v>-142.19999999999851</v>
      </c>
      <c r="G309">
        <f t="shared" si="40"/>
        <v>-0.25606335575166567</v>
      </c>
      <c r="H309">
        <f t="shared" si="41"/>
        <v>-142.45606335575019</v>
      </c>
      <c r="I309">
        <f t="shared" si="42"/>
        <v>0</v>
      </c>
      <c r="J309">
        <f t="shared" si="43"/>
        <v>0</v>
      </c>
      <c r="K309">
        <f t="shared" si="45"/>
        <v>0</v>
      </c>
    </row>
    <row r="310" spans="4:11" x14ac:dyDescent="0.2">
      <c r="D310">
        <f t="shared" si="38"/>
        <v>3.0699999999999785</v>
      </c>
      <c r="E310">
        <f t="shared" si="44"/>
        <v>-184.8999999999985</v>
      </c>
      <c r="F310">
        <f t="shared" si="39"/>
        <v>-142.8999999999985</v>
      </c>
      <c r="G310">
        <f t="shared" si="40"/>
        <v>-0.25183100075153292</v>
      </c>
      <c r="H310">
        <f t="shared" si="41"/>
        <v>-143.15183100075004</v>
      </c>
      <c r="I310">
        <f t="shared" si="42"/>
        <v>0</v>
      </c>
      <c r="J310">
        <f t="shared" si="43"/>
        <v>0</v>
      </c>
      <c r="K310">
        <f t="shared" si="45"/>
        <v>0</v>
      </c>
    </row>
    <row r="311" spans="4:11" x14ac:dyDescent="0.2">
      <c r="D311">
        <f t="shared" si="38"/>
        <v>3.0799999999999783</v>
      </c>
      <c r="E311">
        <f t="shared" si="44"/>
        <v>-185.59999999999849</v>
      </c>
      <c r="F311">
        <f t="shared" si="39"/>
        <v>-143.59999999999849</v>
      </c>
      <c r="G311">
        <f t="shared" si="40"/>
        <v>-0.24766860042646296</v>
      </c>
      <c r="H311">
        <f t="shared" si="41"/>
        <v>-143.84766860042495</v>
      </c>
      <c r="I311">
        <f t="shared" si="42"/>
        <v>0</v>
      </c>
      <c r="J311">
        <f t="shared" si="43"/>
        <v>0</v>
      </c>
      <c r="K311">
        <f t="shared" si="45"/>
        <v>0</v>
      </c>
    </row>
    <row r="312" spans="4:11" x14ac:dyDescent="0.2">
      <c r="D312">
        <f t="shared" si="38"/>
        <v>3.0899999999999781</v>
      </c>
      <c r="E312">
        <f t="shared" si="44"/>
        <v>-186.29999999999848</v>
      </c>
      <c r="F312">
        <f t="shared" si="39"/>
        <v>-144.29999999999845</v>
      </c>
      <c r="G312">
        <f t="shared" si="40"/>
        <v>-0.24357499852737879</v>
      </c>
      <c r="H312">
        <f t="shared" si="41"/>
        <v>-144.54357499852583</v>
      </c>
      <c r="I312">
        <f t="shared" si="42"/>
        <v>0</v>
      </c>
      <c r="J312">
        <f t="shared" si="43"/>
        <v>0</v>
      </c>
      <c r="K312">
        <f t="shared" si="45"/>
        <v>0</v>
      </c>
    </row>
    <row r="313" spans="4:11" x14ac:dyDescent="0.2">
      <c r="D313">
        <f t="shared" si="38"/>
        <v>3.0999999999999779</v>
      </c>
      <c r="E313">
        <f t="shared" si="44"/>
        <v>-186.99999999999847</v>
      </c>
      <c r="F313">
        <f t="shared" si="39"/>
        <v>-144.99999999999844</v>
      </c>
      <c r="G313">
        <f t="shared" si="40"/>
        <v>-0.23954905791631981</v>
      </c>
      <c r="H313">
        <f t="shared" si="41"/>
        <v>-145.23954905791476</v>
      </c>
      <c r="I313">
        <f t="shared" si="42"/>
        <v>0</v>
      </c>
      <c r="J313">
        <f t="shared" si="43"/>
        <v>0</v>
      </c>
      <c r="K313">
        <f t="shared" si="45"/>
        <v>0</v>
      </c>
    </row>
    <row r="314" spans="4:11" x14ac:dyDescent="0.2">
      <c r="D314">
        <f t="shared" ref="D314:D377" si="46">D313+xpas</f>
        <v>3.1099999999999777</v>
      </c>
      <c r="E314">
        <f t="shared" si="44"/>
        <v>-187.69999999999843</v>
      </c>
      <c r="F314">
        <f t="shared" ref="F314:F377" si="47">iinit+pente*(tau-D314)</f>
        <v>-145.69999999999843</v>
      </c>
      <c r="G314">
        <f t="shared" ref="G314:G377" si="48">-pente*tau*EXP(-D314/tau)</f>
        <v>-0.23558966025056188</v>
      </c>
      <c r="H314">
        <f t="shared" ref="H314:H377" si="49">F314+G314</f>
        <v>-145.93558966024898</v>
      </c>
      <c r="I314">
        <f t="shared" ref="I314:I377" si="50">IF(H314&gt;0,E314,0)</f>
        <v>0</v>
      </c>
      <c r="J314">
        <f t="shared" si="43"/>
        <v>0</v>
      </c>
      <c r="K314">
        <f t="shared" si="45"/>
        <v>0</v>
      </c>
    </row>
    <row r="315" spans="4:11" x14ac:dyDescent="0.2">
      <c r="D315">
        <f t="shared" si="46"/>
        <v>3.1199999999999775</v>
      </c>
      <c r="E315">
        <f t="shared" si="44"/>
        <v>-188.39999999999841</v>
      </c>
      <c r="F315">
        <f t="shared" si="47"/>
        <v>-146.39999999999841</v>
      </c>
      <c r="G315">
        <f t="shared" si="48"/>
        <v>-0.23169570567196104</v>
      </c>
      <c r="H315">
        <f t="shared" si="49"/>
        <v>-146.63169570567038</v>
      </c>
      <c r="I315">
        <f t="shared" si="50"/>
        <v>0</v>
      </c>
      <c r="J315">
        <f t="shared" si="43"/>
        <v>0</v>
      </c>
      <c r="K315">
        <f t="shared" si="45"/>
        <v>0</v>
      </c>
    </row>
    <row r="316" spans="4:11" x14ac:dyDescent="0.2">
      <c r="D316">
        <f t="shared" si="46"/>
        <v>3.1299999999999772</v>
      </c>
      <c r="E316">
        <f t="shared" si="44"/>
        <v>-189.0999999999984</v>
      </c>
      <c r="F316">
        <f t="shared" si="47"/>
        <v>-147.0999999999984</v>
      </c>
      <c r="G316">
        <f t="shared" si="48"/>
        <v>-0.22786611250142932</v>
      </c>
      <c r="H316">
        <f t="shared" si="49"/>
        <v>-147.32786611249983</v>
      </c>
      <c r="I316">
        <f t="shared" si="50"/>
        <v>0</v>
      </c>
      <c r="J316">
        <f t="shared" si="43"/>
        <v>0</v>
      </c>
      <c r="K316">
        <f t="shared" si="45"/>
        <v>0</v>
      </c>
    </row>
    <row r="317" spans="4:11" x14ac:dyDescent="0.2">
      <c r="D317">
        <f t="shared" si="46"/>
        <v>3.139999999999977</v>
      </c>
      <c r="E317">
        <f t="shared" si="44"/>
        <v>-189.79999999999839</v>
      </c>
      <c r="F317">
        <f t="shared" si="47"/>
        <v>-147.79999999999839</v>
      </c>
      <c r="G317">
        <f t="shared" si="48"/>
        <v>-0.22409981693846096</v>
      </c>
      <c r="H317">
        <f t="shared" si="49"/>
        <v>-148.02409981693685</v>
      </c>
      <c r="I317">
        <f t="shared" si="50"/>
        <v>0</v>
      </c>
      <c r="J317">
        <f t="shared" si="43"/>
        <v>0</v>
      </c>
      <c r="K317">
        <f t="shared" si="45"/>
        <v>0</v>
      </c>
    </row>
    <row r="318" spans="4:11" x14ac:dyDescent="0.2">
      <c r="D318">
        <f t="shared" si="46"/>
        <v>3.1499999999999768</v>
      </c>
      <c r="E318">
        <f t="shared" si="44"/>
        <v>-190.49999999999838</v>
      </c>
      <c r="F318">
        <f t="shared" si="47"/>
        <v>-148.49999999999838</v>
      </c>
      <c r="G318">
        <f t="shared" si="48"/>
        <v>-0.22039577276562658</v>
      </c>
      <c r="H318">
        <f t="shared" si="49"/>
        <v>-148.72039577276399</v>
      </c>
      <c r="I318">
        <f t="shared" si="50"/>
        <v>0</v>
      </c>
      <c r="J318">
        <f t="shared" si="43"/>
        <v>0</v>
      </c>
      <c r="K318">
        <f t="shared" si="45"/>
        <v>0</v>
      </c>
    </row>
    <row r="319" spans="4:11" x14ac:dyDescent="0.2">
      <c r="D319">
        <f t="shared" si="46"/>
        <v>3.1599999999999766</v>
      </c>
      <c r="E319">
        <f t="shared" si="44"/>
        <v>-191.19999999999837</v>
      </c>
      <c r="F319">
        <f t="shared" si="47"/>
        <v>-149.19999999999837</v>
      </c>
      <c r="G319">
        <f t="shared" si="48"/>
        <v>-0.21675295105794978</v>
      </c>
      <c r="H319">
        <f t="shared" si="49"/>
        <v>-149.41675295105631</v>
      </c>
      <c r="I319">
        <f t="shared" si="50"/>
        <v>0</v>
      </c>
      <c r="J319">
        <f t="shared" si="43"/>
        <v>0</v>
      </c>
      <c r="K319">
        <f t="shared" si="45"/>
        <v>0</v>
      </c>
    </row>
    <row r="320" spans="4:11" x14ac:dyDescent="0.2">
      <c r="D320">
        <f t="shared" si="46"/>
        <v>3.1699999999999764</v>
      </c>
      <c r="E320">
        <f t="shared" si="44"/>
        <v>-191.89999999999836</v>
      </c>
      <c r="F320">
        <f t="shared" si="47"/>
        <v>-149.89999999999833</v>
      </c>
      <c r="G320">
        <f t="shared" si="48"/>
        <v>-0.21317033989708781</v>
      </c>
      <c r="H320">
        <f t="shared" si="49"/>
        <v>-150.11317033989542</v>
      </c>
      <c r="I320">
        <f t="shared" si="50"/>
        <v>0</v>
      </c>
      <c r="J320">
        <f t="shared" si="43"/>
        <v>0</v>
      </c>
      <c r="K320">
        <f t="shared" si="45"/>
        <v>0</v>
      </c>
    </row>
    <row r="321" spans="4:11" x14ac:dyDescent="0.2">
      <c r="D321">
        <f t="shared" si="46"/>
        <v>3.1799999999999762</v>
      </c>
      <c r="E321">
        <f t="shared" si="44"/>
        <v>-192.59999999999835</v>
      </c>
      <c r="F321">
        <f t="shared" si="47"/>
        <v>-150.59999999999832</v>
      </c>
      <c r="G321">
        <f t="shared" si="48"/>
        <v>-0.20964694409023732</v>
      </c>
      <c r="H321">
        <f t="shared" si="49"/>
        <v>-150.80964694408854</v>
      </c>
      <c r="I321">
        <f t="shared" si="50"/>
        <v>0</v>
      </c>
      <c r="J321">
        <f t="shared" si="43"/>
        <v>0</v>
      </c>
      <c r="K321">
        <f t="shared" si="45"/>
        <v>0</v>
      </c>
    </row>
    <row r="322" spans="4:11" x14ac:dyDescent="0.2">
      <c r="D322">
        <f t="shared" si="46"/>
        <v>3.189999999999976</v>
      </c>
      <c r="E322">
        <f t="shared" si="44"/>
        <v>-193.29999999999831</v>
      </c>
      <c r="F322">
        <f t="shared" si="47"/>
        <v>-151.29999999999831</v>
      </c>
      <c r="G322">
        <f t="shared" si="48"/>
        <v>-0.20618178489368524</v>
      </c>
      <c r="H322">
        <f t="shared" si="49"/>
        <v>-151.50618178489199</v>
      </c>
      <c r="I322">
        <f t="shared" si="50"/>
        <v>0</v>
      </c>
      <c r="J322">
        <f t="shared" si="43"/>
        <v>0</v>
      </c>
      <c r="K322">
        <f t="shared" si="45"/>
        <v>0</v>
      </c>
    </row>
    <row r="323" spans="4:11" x14ac:dyDescent="0.2">
      <c r="D323">
        <f t="shared" si="46"/>
        <v>3.1999999999999758</v>
      </c>
      <c r="E323">
        <f t="shared" si="44"/>
        <v>-193.99999999999829</v>
      </c>
      <c r="F323">
        <f t="shared" si="47"/>
        <v>-151.99999999999829</v>
      </c>
      <c r="G323">
        <f t="shared" si="48"/>
        <v>-0.20277389974092866</v>
      </c>
      <c r="H323">
        <f t="shared" si="49"/>
        <v>-152.20277389973921</v>
      </c>
      <c r="I323">
        <f t="shared" si="50"/>
        <v>0</v>
      </c>
      <c r="J323">
        <f t="shared" si="43"/>
        <v>0</v>
      </c>
      <c r="K323">
        <f t="shared" si="45"/>
        <v>0</v>
      </c>
    </row>
    <row r="324" spans="4:11" x14ac:dyDescent="0.2">
      <c r="D324">
        <f t="shared" si="46"/>
        <v>3.2099999999999755</v>
      </c>
      <c r="E324">
        <f t="shared" si="44"/>
        <v>-194.69999999999828</v>
      </c>
      <c r="F324">
        <f t="shared" si="47"/>
        <v>-152.69999999999828</v>
      </c>
      <c r="G324">
        <f t="shared" si="48"/>
        <v>-0.19942234197528999</v>
      </c>
      <c r="H324">
        <f t="shared" si="49"/>
        <v>-152.89942234197358</v>
      </c>
      <c r="I324">
        <f t="shared" si="50"/>
        <v>0</v>
      </c>
      <c r="J324">
        <f t="shared" ref="J324:J385" si="51">IF(AND(I324&lt;0,I325=0),I324,0)</f>
        <v>0</v>
      </c>
      <c r="K324">
        <f t="shared" si="45"/>
        <v>0</v>
      </c>
    </row>
    <row r="325" spans="4:11" x14ac:dyDescent="0.2">
      <c r="D325">
        <f t="shared" si="46"/>
        <v>3.2199999999999753</v>
      </c>
      <c r="E325">
        <f t="shared" ref="E325:E385" si="52">iinit-pente*D325</f>
        <v>-195.39999999999827</v>
      </c>
      <c r="F325">
        <f t="shared" si="47"/>
        <v>-153.39999999999827</v>
      </c>
      <c r="G325">
        <f t="shared" si="48"/>
        <v>-0.19612618058695044</v>
      </c>
      <c r="H325">
        <f t="shared" si="49"/>
        <v>-153.59612618058523</v>
      </c>
      <c r="I325">
        <f t="shared" si="50"/>
        <v>0</v>
      </c>
      <c r="J325">
        <f t="shared" si="51"/>
        <v>0</v>
      </c>
      <c r="K325">
        <f t="shared" si="45"/>
        <v>0</v>
      </c>
    </row>
    <row r="326" spans="4:11" x14ac:dyDescent="0.2">
      <c r="D326">
        <f t="shared" si="46"/>
        <v>3.2299999999999751</v>
      </c>
      <c r="E326">
        <f t="shared" si="52"/>
        <v>-196.09999999999826</v>
      </c>
      <c r="F326">
        <f t="shared" si="47"/>
        <v>-154.09999999999826</v>
      </c>
      <c r="G326">
        <f t="shared" si="48"/>
        <v>-0.19288449995432924</v>
      </c>
      <c r="H326">
        <f t="shared" si="49"/>
        <v>-154.29288449995258</v>
      </c>
      <c r="I326">
        <f t="shared" si="50"/>
        <v>0</v>
      </c>
      <c r="J326">
        <f t="shared" si="51"/>
        <v>0</v>
      </c>
      <c r="K326">
        <f t="shared" si="45"/>
        <v>0</v>
      </c>
    </row>
    <row r="327" spans="4:11" x14ac:dyDescent="0.2">
      <c r="D327">
        <f t="shared" si="46"/>
        <v>3.2399999999999749</v>
      </c>
      <c r="E327">
        <f t="shared" si="52"/>
        <v>-196.79999999999825</v>
      </c>
      <c r="F327">
        <f t="shared" si="47"/>
        <v>-154.79999999999825</v>
      </c>
      <c r="G327">
        <f t="shared" si="48"/>
        <v>-0.18969639958973991</v>
      </c>
      <c r="H327">
        <f t="shared" si="49"/>
        <v>-154.98969639958798</v>
      </c>
      <c r="I327">
        <f t="shared" si="50"/>
        <v>0</v>
      </c>
      <c r="J327">
        <f t="shared" si="51"/>
        <v>0</v>
      </c>
      <c r="K327">
        <f t="shared" si="45"/>
        <v>0</v>
      </c>
    </row>
    <row r="328" spans="4:11" x14ac:dyDescent="0.2">
      <c r="D328">
        <f t="shared" si="46"/>
        <v>3.2499999999999747</v>
      </c>
      <c r="E328">
        <f t="shared" si="52"/>
        <v>-197.49999999999824</v>
      </c>
      <c r="F328">
        <f t="shared" si="47"/>
        <v>-155.49999999999821</v>
      </c>
      <c r="G328">
        <f t="shared" si="48"/>
        <v>-0.18656099388924816</v>
      </c>
      <c r="H328">
        <f t="shared" si="49"/>
        <v>-155.68656099388747</v>
      </c>
      <c r="I328">
        <f t="shared" si="50"/>
        <v>0</v>
      </c>
      <c r="J328">
        <f t="shared" si="51"/>
        <v>0</v>
      </c>
      <c r="K328">
        <f t="shared" si="45"/>
        <v>0</v>
      </c>
    </row>
    <row r="329" spans="4:11" x14ac:dyDescent="0.2">
      <c r="D329">
        <f t="shared" si="46"/>
        <v>3.2599999999999745</v>
      </c>
      <c r="E329">
        <f t="shared" si="52"/>
        <v>-198.19999999999823</v>
      </c>
      <c r="F329">
        <f t="shared" si="47"/>
        <v>-156.1999999999982</v>
      </c>
      <c r="G329">
        <f t="shared" si="48"/>
        <v>-0.1834774118866648</v>
      </c>
      <c r="H329">
        <f t="shared" si="49"/>
        <v>-156.38347741188485</v>
      </c>
      <c r="I329">
        <f t="shared" si="50"/>
        <v>0</v>
      </c>
      <c r="J329">
        <f t="shared" si="51"/>
        <v>0</v>
      </c>
      <c r="K329">
        <f t="shared" si="45"/>
        <v>0</v>
      </c>
    </row>
    <row r="330" spans="4:11" x14ac:dyDescent="0.2">
      <c r="D330">
        <f t="shared" si="46"/>
        <v>3.2699999999999743</v>
      </c>
      <c r="E330">
        <f t="shared" si="52"/>
        <v>-198.89999999999819</v>
      </c>
      <c r="F330">
        <f t="shared" si="47"/>
        <v>-156.89999999999819</v>
      </c>
      <c r="G330">
        <f t="shared" si="48"/>
        <v>-0.18044479701160596</v>
      </c>
      <c r="H330">
        <f t="shared" si="49"/>
        <v>-157.08044479700979</v>
      </c>
      <c r="I330">
        <f t="shared" si="50"/>
        <v>0</v>
      </c>
      <c r="J330">
        <f t="shared" si="51"/>
        <v>0</v>
      </c>
      <c r="K330">
        <f t="shared" si="45"/>
        <v>0</v>
      </c>
    </row>
    <row r="331" spans="4:11" x14ac:dyDescent="0.2">
      <c r="D331">
        <f t="shared" si="46"/>
        <v>3.279999999999974</v>
      </c>
      <c r="E331">
        <f t="shared" si="52"/>
        <v>-199.59999999999818</v>
      </c>
      <c r="F331">
        <f t="shared" si="47"/>
        <v>-157.59999999999818</v>
      </c>
      <c r="G331">
        <f t="shared" si="48"/>
        <v>-0.17746230685155095</v>
      </c>
      <c r="H331">
        <f t="shared" si="49"/>
        <v>-157.77746230684971</v>
      </c>
      <c r="I331">
        <f t="shared" si="50"/>
        <v>0</v>
      </c>
      <c r="J331">
        <f t="shared" si="51"/>
        <v>0</v>
      </c>
      <c r="K331">
        <f t="shared" si="45"/>
        <v>0</v>
      </c>
    </row>
    <row r="332" spans="4:11" x14ac:dyDescent="0.2">
      <c r="D332">
        <f t="shared" si="46"/>
        <v>3.2899999999999738</v>
      </c>
      <c r="E332">
        <f t="shared" si="52"/>
        <v>-200.29999999999816</v>
      </c>
      <c r="F332">
        <f t="shared" si="47"/>
        <v>-158.29999999999816</v>
      </c>
      <c r="G332">
        <f t="shared" si="48"/>
        <v>-0.17452911291783282</v>
      </c>
      <c r="H332">
        <f t="shared" si="49"/>
        <v>-158.474529112916</v>
      </c>
      <c r="I332">
        <f t="shared" si="50"/>
        <v>0</v>
      </c>
      <c r="J332">
        <f t="shared" si="51"/>
        <v>0</v>
      </c>
      <c r="K332">
        <f t="shared" si="45"/>
        <v>0</v>
      </c>
    </row>
    <row r="333" spans="4:11" x14ac:dyDescent="0.2">
      <c r="D333">
        <f t="shared" si="46"/>
        <v>3.2999999999999736</v>
      </c>
      <c r="E333">
        <f t="shared" si="52"/>
        <v>-200.99999999999815</v>
      </c>
      <c r="F333">
        <f t="shared" si="47"/>
        <v>-158.99999999999815</v>
      </c>
      <c r="G333">
        <f t="shared" si="48"/>
        <v>-0.1716444004154983</v>
      </c>
      <c r="H333">
        <f t="shared" si="49"/>
        <v>-159.17164440041364</v>
      </c>
      <c r="I333">
        <f t="shared" si="50"/>
        <v>0</v>
      </c>
      <c r="J333">
        <f t="shared" si="51"/>
        <v>0</v>
      </c>
      <c r="K333">
        <f t="shared" si="45"/>
        <v>0</v>
      </c>
    </row>
    <row r="334" spans="4:11" x14ac:dyDescent="0.2">
      <c r="D334">
        <f t="shared" si="46"/>
        <v>3.3099999999999734</v>
      </c>
      <c r="E334">
        <f t="shared" si="52"/>
        <v>-201.69999999999814</v>
      </c>
      <c r="F334">
        <f t="shared" si="47"/>
        <v>-159.69999999999814</v>
      </c>
      <c r="G334">
        <f t="shared" si="48"/>
        <v>-0.16880736801697008</v>
      </c>
      <c r="H334">
        <f t="shared" si="49"/>
        <v>-159.8688073680151</v>
      </c>
      <c r="I334">
        <f t="shared" si="50"/>
        <v>0</v>
      </c>
      <c r="J334">
        <f t="shared" si="51"/>
        <v>0</v>
      </c>
      <c r="K334">
        <f t="shared" si="45"/>
        <v>0</v>
      </c>
    </row>
    <row r="335" spans="4:11" x14ac:dyDescent="0.2">
      <c r="D335">
        <f t="shared" si="46"/>
        <v>3.3199999999999732</v>
      </c>
      <c r="E335">
        <f t="shared" si="52"/>
        <v>-202.39999999999813</v>
      </c>
      <c r="F335">
        <f t="shared" si="47"/>
        <v>-160.39999999999813</v>
      </c>
      <c r="G335">
        <f t="shared" si="48"/>
        <v>-0.16601722763945043</v>
      </c>
      <c r="H335">
        <f t="shared" si="49"/>
        <v>-160.56601722763759</v>
      </c>
      <c r="I335">
        <f t="shared" si="50"/>
        <v>0</v>
      </c>
      <c r="J335">
        <f t="shared" si="51"/>
        <v>0</v>
      </c>
      <c r="K335">
        <f t="shared" si="45"/>
        <v>0</v>
      </c>
    </row>
    <row r="336" spans="4:11" x14ac:dyDescent="0.2">
      <c r="D336">
        <f t="shared" si="46"/>
        <v>3.329999999999973</v>
      </c>
      <c r="E336">
        <f t="shared" si="52"/>
        <v>-203.09999999999812</v>
      </c>
      <c r="F336">
        <f t="shared" si="47"/>
        <v>-161.09999999999809</v>
      </c>
      <c r="G336">
        <f t="shared" si="48"/>
        <v>-0.16327320422600472</v>
      </c>
      <c r="H336">
        <f t="shared" si="49"/>
        <v>-161.26327320422411</v>
      </c>
      <c r="I336">
        <f t="shared" si="50"/>
        <v>0</v>
      </c>
      <c r="J336">
        <f t="shared" si="51"/>
        <v>0</v>
      </c>
      <c r="K336">
        <f t="shared" si="45"/>
        <v>0</v>
      </c>
    </row>
    <row r="337" spans="4:11" x14ac:dyDescent="0.2">
      <c r="D337">
        <f t="shared" si="46"/>
        <v>3.3399999999999728</v>
      </c>
      <c r="E337">
        <f t="shared" si="52"/>
        <v>-203.79999999999811</v>
      </c>
      <c r="F337">
        <f t="shared" si="47"/>
        <v>-161.79999999999808</v>
      </c>
      <c r="G337">
        <f t="shared" si="48"/>
        <v>-0.16057453553026288</v>
      </c>
      <c r="H337">
        <f t="shared" si="49"/>
        <v>-161.96057453552834</v>
      </c>
      <c r="I337">
        <f t="shared" si="50"/>
        <v>0</v>
      </c>
      <c r="J337">
        <f t="shared" si="51"/>
        <v>0</v>
      </c>
      <c r="K337">
        <f t="shared" si="45"/>
        <v>0</v>
      </c>
    </row>
    <row r="338" spans="4:11" x14ac:dyDescent="0.2">
      <c r="D338">
        <f t="shared" si="46"/>
        <v>3.3499999999999726</v>
      </c>
      <c r="E338">
        <f t="shared" si="52"/>
        <v>-204.49999999999807</v>
      </c>
      <c r="F338">
        <f t="shared" si="47"/>
        <v>-162.49999999999807</v>
      </c>
      <c r="G338">
        <f t="shared" si="48"/>
        <v>-0.15792047190467862</v>
      </c>
      <c r="H338">
        <f t="shared" si="49"/>
        <v>-162.65792047190274</v>
      </c>
      <c r="I338">
        <f t="shared" si="50"/>
        <v>0</v>
      </c>
      <c r="J338">
        <f t="shared" si="51"/>
        <v>0</v>
      </c>
      <c r="K338">
        <f t="shared" si="45"/>
        <v>0</v>
      </c>
    </row>
    <row r="339" spans="4:11" x14ac:dyDescent="0.2">
      <c r="D339">
        <f t="shared" si="46"/>
        <v>3.3599999999999723</v>
      </c>
      <c r="E339">
        <f t="shared" si="52"/>
        <v>-205.19999999999806</v>
      </c>
      <c r="F339">
        <f t="shared" si="47"/>
        <v>-163.19999999999806</v>
      </c>
      <c r="G339">
        <f t="shared" si="48"/>
        <v>-0.15531027609229017</v>
      </c>
      <c r="H339">
        <f t="shared" si="49"/>
        <v>-163.35531027609034</v>
      </c>
      <c r="I339">
        <f t="shared" si="50"/>
        <v>0</v>
      </c>
      <c r="J339">
        <f t="shared" si="51"/>
        <v>0</v>
      </c>
      <c r="K339">
        <f t="shared" si="45"/>
        <v>0</v>
      </c>
    </row>
    <row r="340" spans="4:11" x14ac:dyDescent="0.2">
      <c r="D340">
        <f t="shared" si="46"/>
        <v>3.3699999999999721</v>
      </c>
      <c r="E340">
        <f t="shared" si="52"/>
        <v>-205.89999999999804</v>
      </c>
      <c r="F340">
        <f t="shared" si="47"/>
        <v>-163.89999999999804</v>
      </c>
      <c r="G340">
        <f t="shared" si="48"/>
        <v>-0.15274322302192156</v>
      </c>
      <c r="H340">
        <f t="shared" si="49"/>
        <v>-164.05274322301997</v>
      </c>
      <c r="I340">
        <f t="shared" si="50"/>
        <v>0</v>
      </c>
      <c r="J340">
        <f t="shared" si="51"/>
        <v>0</v>
      </c>
      <c r="K340">
        <f t="shared" si="45"/>
        <v>0</v>
      </c>
    </row>
    <row r="341" spans="4:11" x14ac:dyDescent="0.2">
      <c r="D341">
        <f t="shared" si="46"/>
        <v>3.3799999999999719</v>
      </c>
      <c r="E341">
        <f t="shared" si="52"/>
        <v>-206.59999999999803</v>
      </c>
      <c r="F341">
        <f t="shared" si="47"/>
        <v>-164.59999999999803</v>
      </c>
      <c r="G341">
        <f t="shared" si="48"/>
        <v>-0.15021859960676878</v>
      </c>
      <c r="H341">
        <f t="shared" si="49"/>
        <v>-164.75021859960481</v>
      </c>
      <c r="I341">
        <f t="shared" si="50"/>
        <v>0</v>
      </c>
      <c r="J341">
        <f t="shared" si="51"/>
        <v>0</v>
      </c>
      <c r="K341">
        <f t="shared" si="45"/>
        <v>0</v>
      </c>
    </row>
    <row r="342" spans="4:11" x14ac:dyDescent="0.2">
      <c r="D342">
        <f t="shared" si="46"/>
        <v>3.3899999999999717</v>
      </c>
      <c r="E342">
        <f t="shared" si="52"/>
        <v>-207.29999999999802</v>
      </c>
      <c r="F342">
        <f t="shared" si="47"/>
        <v>-165.29999999999802</v>
      </c>
      <c r="G342">
        <f t="shared" si="48"/>
        <v>-0.14773570454631635</v>
      </c>
      <c r="H342">
        <f t="shared" si="49"/>
        <v>-165.44773570454433</v>
      </c>
      <c r="I342">
        <f t="shared" si="50"/>
        <v>0</v>
      </c>
      <c r="J342">
        <f t="shared" si="51"/>
        <v>0</v>
      </c>
      <c r="K342">
        <f t="shared" si="45"/>
        <v>0</v>
      </c>
    </row>
    <row r="343" spans="4:11" x14ac:dyDescent="0.2">
      <c r="D343">
        <f t="shared" si="46"/>
        <v>3.3999999999999715</v>
      </c>
      <c r="E343">
        <f t="shared" si="52"/>
        <v>-207.99999999999801</v>
      </c>
      <c r="F343">
        <f t="shared" si="47"/>
        <v>-165.99999999999801</v>
      </c>
      <c r="G343">
        <f t="shared" si="48"/>
        <v>-0.14529384813152682</v>
      </c>
      <c r="H343">
        <f t="shared" si="49"/>
        <v>-166.14529384812954</v>
      </c>
      <c r="I343">
        <f t="shared" si="50"/>
        <v>0</v>
      </c>
      <c r="J343">
        <f t="shared" si="51"/>
        <v>0</v>
      </c>
      <c r="K343">
        <f t="shared" si="45"/>
        <v>0</v>
      </c>
    </row>
    <row r="344" spans="4:11" x14ac:dyDescent="0.2">
      <c r="D344">
        <f t="shared" si="46"/>
        <v>3.4099999999999713</v>
      </c>
      <c r="E344">
        <f t="shared" si="52"/>
        <v>-208.699999999998</v>
      </c>
      <c r="F344">
        <f t="shared" si="47"/>
        <v>-166.69999999999797</v>
      </c>
      <c r="G344">
        <f t="shared" si="48"/>
        <v>-0.14289235205325002</v>
      </c>
      <c r="H344">
        <f t="shared" si="49"/>
        <v>-166.84289235205122</v>
      </c>
      <c r="I344">
        <f t="shared" si="50"/>
        <v>0</v>
      </c>
      <c r="J344">
        <f t="shared" si="51"/>
        <v>0</v>
      </c>
      <c r="K344">
        <f t="shared" si="45"/>
        <v>0</v>
      </c>
    </row>
    <row r="345" spans="4:11" x14ac:dyDescent="0.2">
      <c r="D345">
        <f t="shared" si="46"/>
        <v>3.4199999999999711</v>
      </c>
      <c r="E345">
        <f t="shared" si="52"/>
        <v>-209.39999999999799</v>
      </c>
      <c r="F345">
        <f t="shared" si="47"/>
        <v>-167.39999999999796</v>
      </c>
      <c r="G345">
        <f t="shared" si="48"/>
        <v>-0.14053054921380018</v>
      </c>
      <c r="H345">
        <f t="shared" si="49"/>
        <v>-167.54053054921175</v>
      </c>
      <c r="I345">
        <f t="shared" si="50"/>
        <v>0</v>
      </c>
      <c r="J345">
        <f t="shared" si="51"/>
        <v>0</v>
      </c>
      <c r="K345">
        <f t="shared" si="45"/>
        <v>0</v>
      </c>
    </row>
    <row r="346" spans="4:11" x14ac:dyDescent="0.2">
      <c r="D346">
        <f t="shared" si="46"/>
        <v>3.4299999999999708</v>
      </c>
      <c r="E346">
        <f t="shared" si="52"/>
        <v>-210.09999999999795</v>
      </c>
      <c r="F346">
        <f t="shared" si="47"/>
        <v>-168.09999999999795</v>
      </c>
      <c r="G346">
        <f t="shared" si="48"/>
        <v>-0.13820778354164653</v>
      </c>
      <c r="H346">
        <f t="shared" si="49"/>
        <v>-168.23820778353959</v>
      </c>
      <c r="I346">
        <f t="shared" si="50"/>
        <v>0</v>
      </c>
      <c r="J346">
        <f t="shared" si="51"/>
        <v>0</v>
      </c>
      <c r="K346">
        <f t="shared" si="45"/>
        <v>0</v>
      </c>
    </row>
    <row r="347" spans="4:11" x14ac:dyDescent="0.2">
      <c r="D347">
        <f t="shared" si="46"/>
        <v>3.4399999999999706</v>
      </c>
      <c r="E347">
        <f t="shared" si="52"/>
        <v>-210.79999999999794</v>
      </c>
      <c r="F347">
        <f t="shared" si="47"/>
        <v>-168.79999999999794</v>
      </c>
      <c r="G347">
        <f t="shared" si="48"/>
        <v>-0.13592340980916656</v>
      </c>
      <c r="H347">
        <f t="shared" si="49"/>
        <v>-168.93592340980712</v>
      </c>
      <c r="I347">
        <f t="shared" si="50"/>
        <v>0</v>
      </c>
      <c r="J347">
        <f t="shared" si="51"/>
        <v>0</v>
      </c>
      <c r="K347">
        <f t="shared" si="45"/>
        <v>0</v>
      </c>
    </row>
    <row r="348" spans="4:11" x14ac:dyDescent="0.2">
      <c r="D348">
        <f t="shared" si="46"/>
        <v>3.4499999999999704</v>
      </c>
      <c r="E348">
        <f t="shared" si="52"/>
        <v>-211.49999999999793</v>
      </c>
      <c r="F348">
        <f t="shared" si="47"/>
        <v>-169.49999999999793</v>
      </c>
      <c r="G348">
        <f t="shared" si="48"/>
        <v>-0.13367679345341255</v>
      </c>
      <c r="H348">
        <f t="shared" si="49"/>
        <v>-169.63367679345134</v>
      </c>
      <c r="I348">
        <f t="shared" si="50"/>
        <v>0</v>
      </c>
      <c r="J348">
        <f t="shared" si="51"/>
        <v>0</v>
      </c>
      <c r="K348">
        <f t="shared" si="45"/>
        <v>0</v>
      </c>
    </row>
    <row r="349" spans="4:11" x14ac:dyDescent="0.2">
      <c r="D349">
        <f t="shared" si="46"/>
        <v>3.4599999999999702</v>
      </c>
      <c r="E349">
        <f t="shared" si="52"/>
        <v>-212.19999999999791</v>
      </c>
      <c r="F349">
        <f t="shared" si="47"/>
        <v>-170.19999999999791</v>
      </c>
      <c r="G349">
        <f t="shared" si="48"/>
        <v>-0.13146731039983983</v>
      </c>
      <c r="H349">
        <f t="shared" si="49"/>
        <v>-170.33146731039776</v>
      </c>
      <c r="I349">
        <f t="shared" si="50"/>
        <v>0</v>
      </c>
      <c r="J349">
        <f t="shared" si="51"/>
        <v>0</v>
      </c>
      <c r="K349">
        <f t="shared" si="45"/>
        <v>0</v>
      </c>
    </row>
    <row r="350" spans="4:11" x14ac:dyDescent="0.2">
      <c r="D350">
        <f t="shared" si="46"/>
        <v>3.46999999999997</v>
      </c>
      <c r="E350">
        <f t="shared" si="52"/>
        <v>-212.8999999999979</v>
      </c>
      <c r="F350">
        <f t="shared" si="47"/>
        <v>-170.8999999999979</v>
      </c>
      <c r="G350">
        <f t="shared" si="48"/>
        <v>-0.12929434688894836</v>
      </c>
      <c r="H350">
        <f t="shared" si="49"/>
        <v>-171.02929434688684</v>
      </c>
      <c r="I350">
        <f t="shared" si="50"/>
        <v>0</v>
      </c>
      <c r="J350">
        <f t="shared" si="51"/>
        <v>0</v>
      </c>
      <c r="K350">
        <f t="shared" si="45"/>
        <v>0</v>
      </c>
    </row>
    <row r="351" spans="4:11" x14ac:dyDescent="0.2">
      <c r="D351">
        <f t="shared" si="46"/>
        <v>3.4799999999999698</v>
      </c>
      <c r="E351">
        <f t="shared" si="52"/>
        <v>-213.59999999999789</v>
      </c>
      <c r="F351">
        <f t="shared" si="47"/>
        <v>-171.59999999999789</v>
      </c>
      <c r="G351">
        <f t="shared" si="48"/>
        <v>-0.12715729930579056</v>
      </c>
      <c r="H351">
        <f t="shared" si="49"/>
        <v>-171.72715729930368</v>
      </c>
      <c r="I351">
        <f t="shared" si="50"/>
        <v>0</v>
      </c>
      <c r="J351">
        <f t="shared" si="51"/>
        <v>0</v>
      </c>
      <c r="K351">
        <f t="shared" si="45"/>
        <v>0</v>
      </c>
    </row>
    <row r="352" spans="4:11" x14ac:dyDescent="0.2">
      <c r="D352">
        <f t="shared" si="46"/>
        <v>3.4899999999999696</v>
      </c>
      <c r="E352">
        <f t="shared" si="52"/>
        <v>-214.29999999999788</v>
      </c>
      <c r="F352">
        <f t="shared" si="47"/>
        <v>-172.29999999999785</v>
      </c>
      <c r="G352">
        <f t="shared" si="48"/>
        <v>-0.12505557401229653</v>
      </c>
      <c r="H352">
        <f t="shared" si="49"/>
        <v>-172.42505557401014</v>
      </c>
      <c r="I352">
        <f t="shared" si="50"/>
        <v>0</v>
      </c>
      <c r="J352">
        <f t="shared" si="51"/>
        <v>0</v>
      </c>
      <c r="K352">
        <f t="shared" si="45"/>
        <v>0</v>
      </c>
    </row>
    <row r="353" spans="4:11" x14ac:dyDescent="0.2">
      <c r="D353">
        <f t="shared" si="46"/>
        <v>3.4999999999999694</v>
      </c>
      <c r="E353">
        <f t="shared" si="52"/>
        <v>-214.99999999999787</v>
      </c>
      <c r="F353">
        <f t="shared" si="47"/>
        <v>-172.99999999999784</v>
      </c>
      <c r="G353">
        <f t="shared" si="48"/>
        <v>-0.12298858718237016</v>
      </c>
      <c r="H353">
        <f t="shared" si="49"/>
        <v>-173.1229885871802</v>
      </c>
      <c r="I353">
        <f t="shared" si="50"/>
        <v>0</v>
      </c>
      <c r="J353">
        <f t="shared" si="51"/>
        <v>0</v>
      </c>
      <c r="K353">
        <f t="shared" si="45"/>
        <v>0</v>
      </c>
    </row>
    <row r="354" spans="4:11" x14ac:dyDescent="0.2">
      <c r="D354">
        <f t="shared" si="46"/>
        <v>3.5099999999999691</v>
      </c>
      <c r="E354">
        <f t="shared" si="52"/>
        <v>-215.69999999999783</v>
      </c>
      <c r="F354">
        <f t="shared" si="47"/>
        <v>-173.69999999999783</v>
      </c>
      <c r="G354">
        <f t="shared" si="48"/>
        <v>-0.12095576463971233</v>
      </c>
      <c r="H354">
        <f t="shared" si="49"/>
        <v>-173.82095576463755</v>
      </c>
      <c r="I354">
        <f t="shared" si="50"/>
        <v>0</v>
      </c>
      <c r="J354">
        <f t="shared" si="51"/>
        <v>0</v>
      </c>
      <c r="K354">
        <f t="shared" si="45"/>
        <v>0</v>
      </c>
    </row>
    <row r="355" spans="4:11" x14ac:dyDescent="0.2">
      <c r="D355">
        <f t="shared" si="46"/>
        <v>3.5199999999999689</v>
      </c>
      <c r="E355">
        <f t="shared" si="52"/>
        <v>-216.39999999999782</v>
      </c>
      <c r="F355">
        <f t="shared" si="47"/>
        <v>-174.39999999999782</v>
      </c>
      <c r="G355">
        <f t="shared" si="48"/>
        <v>-0.1189565416983234</v>
      </c>
      <c r="H355">
        <f t="shared" si="49"/>
        <v>-174.51895654169613</v>
      </c>
      <c r="I355">
        <f t="shared" si="50"/>
        <v>0</v>
      </c>
      <c r="J355">
        <f t="shared" si="51"/>
        <v>0</v>
      </c>
      <c r="K355">
        <f t="shared" si="45"/>
        <v>0</v>
      </c>
    </row>
    <row r="356" spans="4:11" x14ac:dyDescent="0.2">
      <c r="D356">
        <f t="shared" si="46"/>
        <v>3.5299999999999687</v>
      </c>
      <c r="E356">
        <f t="shared" si="52"/>
        <v>-217.09999999999781</v>
      </c>
      <c r="F356">
        <f t="shared" si="47"/>
        <v>-175.09999999999781</v>
      </c>
      <c r="G356">
        <f t="shared" si="48"/>
        <v>-0.11699036300564197</v>
      </c>
      <c r="H356">
        <f t="shared" si="49"/>
        <v>-175.21699036300345</v>
      </c>
      <c r="I356">
        <f t="shared" si="50"/>
        <v>0</v>
      </c>
      <c r="J356">
        <f t="shared" si="51"/>
        <v>0</v>
      </c>
      <c r="K356">
        <f t="shared" si="45"/>
        <v>0</v>
      </c>
    </row>
    <row r="357" spans="4:11" x14ac:dyDescent="0.2">
      <c r="D357">
        <f t="shared" si="46"/>
        <v>3.5399999999999685</v>
      </c>
      <c r="E357">
        <f t="shared" si="52"/>
        <v>-217.79999999999779</v>
      </c>
      <c r="F357">
        <f t="shared" si="47"/>
        <v>-175.79999999999779</v>
      </c>
      <c r="G357">
        <f t="shared" si="48"/>
        <v>-0.1150566823882775</v>
      </c>
      <c r="H357">
        <f t="shared" si="49"/>
        <v>-175.91505668238608</v>
      </c>
      <c r="I357">
        <f t="shared" si="50"/>
        <v>0</v>
      </c>
      <c r="J357">
        <f t="shared" si="51"/>
        <v>0</v>
      </c>
      <c r="K357">
        <f t="shared" si="45"/>
        <v>0</v>
      </c>
    </row>
    <row r="358" spans="4:11" x14ac:dyDescent="0.2">
      <c r="D358">
        <f t="shared" si="46"/>
        <v>3.5499999999999683</v>
      </c>
      <c r="E358">
        <f t="shared" si="52"/>
        <v>-218.49999999999778</v>
      </c>
      <c r="F358">
        <f t="shared" si="47"/>
        <v>-176.49999999999778</v>
      </c>
      <c r="G358">
        <f t="shared" si="48"/>
        <v>-0.11315496270029146</v>
      </c>
      <c r="H358">
        <f t="shared" si="49"/>
        <v>-176.61315496269808</v>
      </c>
      <c r="I358">
        <f t="shared" si="50"/>
        <v>0</v>
      </c>
      <c r="J358">
        <f t="shared" si="51"/>
        <v>0</v>
      </c>
      <c r="K358">
        <f t="shared" si="45"/>
        <v>0</v>
      </c>
    </row>
    <row r="359" spans="4:11" x14ac:dyDescent="0.2">
      <c r="D359">
        <f t="shared" si="46"/>
        <v>3.5599999999999681</v>
      </c>
      <c r="E359">
        <f t="shared" si="52"/>
        <v>-219.19999999999777</v>
      </c>
      <c r="F359">
        <f t="shared" si="47"/>
        <v>-177.19999999999777</v>
      </c>
      <c r="G359">
        <f t="shared" si="48"/>
        <v>-0.11128467567398655</v>
      </c>
      <c r="H359">
        <f t="shared" si="49"/>
        <v>-177.31128467567177</v>
      </c>
      <c r="I359">
        <f t="shared" si="50"/>
        <v>0</v>
      </c>
      <c r="J359">
        <f t="shared" si="51"/>
        <v>0</v>
      </c>
      <c r="K359">
        <f t="shared" si="45"/>
        <v>0</v>
      </c>
    </row>
    <row r="360" spans="4:11" x14ac:dyDescent="0.2">
      <c r="D360">
        <f t="shared" si="46"/>
        <v>3.5699999999999679</v>
      </c>
      <c r="E360">
        <f t="shared" si="52"/>
        <v>-219.89999999999776</v>
      </c>
      <c r="F360">
        <f t="shared" si="47"/>
        <v>-177.89999999999773</v>
      </c>
      <c r="G360">
        <f t="shared" si="48"/>
        <v>-0.10944530177316275</v>
      </c>
      <c r="H360">
        <f t="shared" si="49"/>
        <v>-178.00944530177088</v>
      </c>
      <c r="I360">
        <f t="shared" si="50"/>
        <v>0</v>
      </c>
      <c r="J360">
        <f t="shared" si="51"/>
        <v>0</v>
      </c>
      <c r="K360">
        <f t="shared" si="45"/>
        <v>0</v>
      </c>
    </row>
    <row r="361" spans="4:11" x14ac:dyDescent="0.2">
      <c r="D361">
        <f t="shared" si="46"/>
        <v>3.5799999999999677</v>
      </c>
      <c r="E361">
        <f t="shared" si="52"/>
        <v>-220.59999999999775</v>
      </c>
      <c r="F361">
        <f t="shared" si="47"/>
        <v>-178.59999999999772</v>
      </c>
      <c r="G361">
        <f t="shared" si="48"/>
        <v>-0.10763633004879812</v>
      </c>
      <c r="H361">
        <f t="shared" si="49"/>
        <v>-178.70763633004651</v>
      </c>
      <c r="I361">
        <f t="shared" si="50"/>
        <v>0</v>
      </c>
      <c r="J361">
        <f t="shared" si="51"/>
        <v>0</v>
      </c>
      <c r="K361">
        <f t="shared" si="45"/>
        <v>0</v>
      </c>
    </row>
    <row r="362" spans="4:11" x14ac:dyDescent="0.2">
      <c r="D362">
        <f t="shared" si="46"/>
        <v>3.5899999999999674</v>
      </c>
      <c r="E362">
        <f t="shared" si="52"/>
        <v>-221.29999999999771</v>
      </c>
      <c r="F362">
        <f t="shared" si="47"/>
        <v>-179.29999999999771</v>
      </c>
      <c r="G362">
        <f t="shared" si="48"/>
        <v>-0.10585725799711494</v>
      </c>
      <c r="H362">
        <f t="shared" si="49"/>
        <v>-179.40585725799482</v>
      </c>
      <c r="I362">
        <f t="shared" si="50"/>
        <v>0</v>
      </c>
      <c r="J362">
        <f t="shared" si="51"/>
        <v>0</v>
      </c>
      <c r="K362">
        <f t="shared" si="45"/>
        <v>0</v>
      </c>
    </row>
    <row r="363" spans="4:11" x14ac:dyDescent="0.2">
      <c r="D363">
        <f t="shared" si="46"/>
        <v>3.5999999999999672</v>
      </c>
      <c r="E363">
        <f t="shared" si="52"/>
        <v>-221.9999999999977</v>
      </c>
      <c r="F363">
        <f t="shared" si="47"/>
        <v>-179.9999999999977</v>
      </c>
      <c r="G363">
        <f t="shared" si="48"/>
        <v>-0.10410759141999271</v>
      </c>
      <c r="H363">
        <f t="shared" si="49"/>
        <v>-180.10410759141769</v>
      </c>
      <c r="I363">
        <f t="shared" si="50"/>
        <v>0</v>
      </c>
      <c r="J363">
        <f t="shared" si="51"/>
        <v>0</v>
      </c>
      <c r="K363">
        <f t="shared" si="45"/>
        <v>0</v>
      </c>
    </row>
    <row r="364" spans="4:11" x14ac:dyDescent="0.2">
      <c r="D364">
        <f t="shared" si="46"/>
        <v>3.609999999999967</v>
      </c>
      <c r="E364">
        <f t="shared" si="52"/>
        <v>-222.69999999999769</v>
      </c>
      <c r="F364">
        <f t="shared" si="47"/>
        <v>-180.69999999999769</v>
      </c>
      <c r="G364">
        <f t="shared" si="48"/>
        <v>-0.10238684428768727</v>
      </c>
      <c r="H364">
        <f t="shared" si="49"/>
        <v>-180.80238684428537</v>
      </c>
      <c r="I364">
        <f t="shared" si="50"/>
        <v>0</v>
      </c>
      <c r="J364">
        <f t="shared" si="51"/>
        <v>0</v>
      </c>
      <c r="K364">
        <f t="shared" si="45"/>
        <v>0</v>
      </c>
    </row>
    <row r="365" spans="4:11" x14ac:dyDescent="0.2">
      <c r="D365">
        <f t="shared" si="46"/>
        <v>3.6199999999999668</v>
      </c>
      <c r="E365">
        <f t="shared" si="52"/>
        <v>-223.39999999999768</v>
      </c>
      <c r="F365">
        <f t="shared" si="47"/>
        <v>-181.39999999999768</v>
      </c>
      <c r="G365">
        <f t="shared" si="48"/>
        <v>-0.10069453860381938</v>
      </c>
      <c r="H365">
        <f t="shared" si="49"/>
        <v>-181.50069453860149</v>
      </c>
      <c r="I365">
        <f t="shared" si="50"/>
        <v>0</v>
      </c>
      <c r="J365">
        <f t="shared" si="51"/>
        <v>0</v>
      </c>
      <c r="K365">
        <f t="shared" si="45"/>
        <v>0</v>
      </c>
    </row>
    <row r="366" spans="4:11" x14ac:dyDescent="0.2">
      <c r="D366">
        <f t="shared" si="46"/>
        <v>3.6299999999999666</v>
      </c>
      <c r="E366">
        <f t="shared" si="52"/>
        <v>-224.09999999999766</v>
      </c>
      <c r="F366">
        <f t="shared" si="47"/>
        <v>-182.09999999999766</v>
      </c>
      <c r="G366">
        <f t="shared" si="48"/>
        <v>-9.9030204272595235E-2</v>
      </c>
      <c r="H366">
        <f t="shared" si="49"/>
        <v>-182.19903020427026</v>
      </c>
      <c r="I366">
        <f t="shared" si="50"/>
        <v>0</v>
      </c>
      <c r="J366">
        <f t="shared" si="51"/>
        <v>0</v>
      </c>
      <c r="K366">
        <f t="shared" si="45"/>
        <v>0</v>
      </c>
    </row>
    <row r="367" spans="4:11" x14ac:dyDescent="0.2">
      <c r="D367">
        <f t="shared" si="46"/>
        <v>3.6399999999999664</v>
      </c>
      <c r="E367">
        <f t="shared" si="52"/>
        <v>-224.79999999999765</v>
      </c>
      <c r="F367">
        <f t="shared" si="47"/>
        <v>-182.79999999999765</v>
      </c>
      <c r="G367">
        <f t="shared" si="48"/>
        <v>-9.7393378968221075E-2</v>
      </c>
      <c r="H367">
        <f t="shared" si="49"/>
        <v>-182.89739337896589</v>
      </c>
      <c r="I367">
        <f t="shared" si="50"/>
        <v>0</v>
      </c>
      <c r="J367">
        <f t="shared" si="51"/>
        <v>0</v>
      </c>
      <c r="K367">
        <f t="shared" si="45"/>
        <v>0</v>
      </c>
    </row>
    <row r="368" spans="4:11" x14ac:dyDescent="0.2">
      <c r="D368">
        <f t="shared" si="46"/>
        <v>3.6499999999999662</v>
      </c>
      <c r="E368">
        <f t="shared" si="52"/>
        <v>-225.49999999999764</v>
      </c>
      <c r="F368">
        <f t="shared" si="47"/>
        <v>-183.49999999999761</v>
      </c>
      <c r="G368">
        <f t="shared" si="48"/>
        <v>-9.5783608006476131E-2</v>
      </c>
      <c r="H368">
        <f t="shared" si="49"/>
        <v>-183.5957836080041</v>
      </c>
      <c r="I368">
        <f t="shared" si="50"/>
        <v>0</v>
      </c>
      <c r="J368">
        <f t="shared" si="51"/>
        <v>0</v>
      </c>
      <c r="K368">
        <f t="shared" si="45"/>
        <v>0</v>
      </c>
    </row>
    <row r="369" spans="4:11" x14ac:dyDescent="0.2">
      <c r="D369">
        <f t="shared" si="46"/>
        <v>3.6599999999999659</v>
      </c>
      <c r="E369">
        <f t="shared" si="52"/>
        <v>-226.1999999999976</v>
      </c>
      <c r="F369">
        <f t="shared" si="47"/>
        <v>-184.1999999999976</v>
      </c>
      <c r="G369">
        <f t="shared" si="48"/>
        <v>-9.4200444218409007E-2</v>
      </c>
      <c r="H369">
        <f t="shared" si="49"/>
        <v>-184.29420044421602</v>
      </c>
      <c r="I369">
        <f t="shared" si="50"/>
        <v>0</v>
      </c>
      <c r="J369">
        <f t="shared" si="51"/>
        <v>0</v>
      </c>
      <c r="K369">
        <f t="shared" si="45"/>
        <v>0</v>
      </c>
    </row>
    <row r="370" spans="4:11" x14ac:dyDescent="0.2">
      <c r="D370">
        <f t="shared" si="46"/>
        <v>3.6699999999999657</v>
      </c>
      <c r="E370">
        <f t="shared" si="52"/>
        <v>-226.89999999999759</v>
      </c>
      <c r="F370">
        <f t="shared" si="47"/>
        <v>-184.89999999999759</v>
      </c>
      <c r="G370">
        <f t="shared" si="48"/>
        <v>-9.2643447826120967E-2</v>
      </c>
      <c r="H370">
        <f t="shared" si="49"/>
        <v>-184.99264344782372</v>
      </c>
      <c r="I370">
        <f t="shared" si="50"/>
        <v>0</v>
      </c>
      <c r="J370">
        <f t="shared" si="51"/>
        <v>0</v>
      </c>
      <c r="K370">
        <f t="shared" si="45"/>
        <v>0</v>
      </c>
    </row>
    <row r="371" spans="4:11" x14ac:dyDescent="0.2">
      <c r="D371">
        <f t="shared" si="46"/>
        <v>3.6799999999999655</v>
      </c>
      <c r="E371">
        <f t="shared" si="52"/>
        <v>-227.59999999999758</v>
      </c>
      <c r="F371">
        <f t="shared" si="47"/>
        <v>-185.59999999999758</v>
      </c>
      <c r="G371">
        <f t="shared" si="48"/>
        <v>-9.1112186320602376E-2</v>
      </c>
      <c r="H371">
        <f t="shared" si="49"/>
        <v>-185.69111218631818</v>
      </c>
      <c r="I371">
        <f t="shared" si="50"/>
        <v>0</v>
      </c>
      <c r="J371">
        <f t="shared" si="51"/>
        <v>0</v>
      </c>
      <c r="K371">
        <f t="shared" si="45"/>
        <v>0</v>
      </c>
    </row>
    <row r="372" spans="4:11" x14ac:dyDescent="0.2">
      <c r="D372">
        <f t="shared" si="46"/>
        <v>3.6899999999999653</v>
      </c>
      <c r="E372">
        <f t="shared" si="52"/>
        <v>-228.29999999999757</v>
      </c>
      <c r="F372">
        <f t="shared" si="47"/>
        <v>-186.29999999999757</v>
      </c>
      <c r="G372">
        <f t="shared" si="48"/>
        <v>-8.9606234341588917E-2</v>
      </c>
      <c r="H372">
        <f t="shared" si="49"/>
        <v>-186.38960623433917</v>
      </c>
      <c r="I372">
        <f t="shared" si="50"/>
        <v>0</v>
      </c>
      <c r="J372">
        <f t="shared" si="51"/>
        <v>0</v>
      </c>
      <c r="K372">
        <f t="shared" ref="K372:K385" si="53">IF(AND(I372&lt;0,I373=0),D372-iinit/pente,0)</f>
        <v>0</v>
      </c>
    </row>
    <row r="373" spans="4:11" x14ac:dyDescent="0.2">
      <c r="D373">
        <f t="shared" si="46"/>
        <v>3.6999999999999651</v>
      </c>
      <c r="E373">
        <f t="shared" si="52"/>
        <v>-228.99999999999756</v>
      </c>
      <c r="F373">
        <f t="shared" si="47"/>
        <v>-186.99999999999756</v>
      </c>
      <c r="G373">
        <f t="shared" si="48"/>
        <v>-8.8125173559403081E-2</v>
      </c>
      <c r="H373">
        <f t="shared" si="49"/>
        <v>-187.08812517355696</v>
      </c>
      <c r="I373">
        <f t="shared" si="50"/>
        <v>0</v>
      </c>
      <c r="J373">
        <f t="shared" si="51"/>
        <v>0</v>
      </c>
      <c r="K373">
        <f t="shared" si="53"/>
        <v>0</v>
      </c>
    </row>
    <row r="374" spans="4:11" x14ac:dyDescent="0.2">
      <c r="D374">
        <f t="shared" si="46"/>
        <v>3.7099999999999649</v>
      </c>
      <c r="E374">
        <f t="shared" si="52"/>
        <v>-229.69999999999754</v>
      </c>
      <c r="F374">
        <f t="shared" si="47"/>
        <v>-187.69999999999754</v>
      </c>
      <c r="G374">
        <f t="shared" si="48"/>
        <v>-8.6668592558748508E-2</v>
      </c>
      <c r="H374">
        <f t="shared" si="49"/>
        <v>-187.78666859255628</v>
      </c>
      <c r="I374">
        <f t="shared" si="50"/>
        <v>0</v>
      </c>
      <c r="J374">
        <f t="shared" si="51"/>
        <v>0</v>
      </c>
      <c r="K374">
        <f t="shared" si="53"/>
        <v>0</v>
      </c>
    </row>
    <row r="375" spans="4:11" x14ac:dyDescent="0.2">
      <c r="D375">
        <f t="shared" si="46"/>
        <v>3.7199999999999647</v>
      </c>
      <c r="E375">
        <f t="shared" si="52"/>
        <v>-230.39999999999753</v>
      </c>
      <c r="F375">
        <f t="shared" si="47"/>
        <v>-188.39999999999753</v>
      </c>
      <c r="G375">
        <f t="shared" si="48"/>
        <v>-8.5236086724425814E-2</v>
      </c>
      <c r="H375">
        <f t="shared" si="49"/>
        <v>-188.48523608672195</v>
      </c>
      <c r="I375">
        <f t="shared" si="50"/>
        <v>0</v>
      </c>
      <c r="J375">
        <f t="shared" si="51"/>
        <v>0</v>
      </c>
      <c r="K375">
        <f t="shared" si="53"/>
        <v>0</v>
      </c>
    </row>
    <row r="376" spans="4:11" x14ac:dyDescent="0.2">
      <c r="D376">
        <f t="shared" si="46"/>
        <v>3.7299999999999645</v>
      </c>
      <c r="E376">
        <f t="shared" si="52"/>
        <v>-231.09999999999752</v>
      </c>
      <c r="F376">
        <f t="shared" si="47"/>
        <v>-189.09999999999749</v>
      </c>
      <c r="G376">
        <f t="shared" si="48"/>
        <v>-8.3827258128936613E-2</v>
      </c>
      <c r="H376">
        <f t="shared" si="49"/>
        <v>-189.18382725812643</v>
      </c>
      <c r="I376">
        <f t="shared" si="50"/>
        <v>0</v>
      </c>
      <c r="J376">
        <f t="shared" si="51"/>
        <v>0</v>
      </c>
      <c r="K376">
        <f t="shared" si="53"/>
        <v>0</v>
      </c>
    </row>
    <row r="377" spans="4:11" x14ac:dyDescent="0.2">
      <c r="D377">
        <f t="shared" si="46"/>
        <v>3.7399999999999642</v>
      </c>
      <c r="E377">
        <f t="shared" si="52"/>
        <v>-231.79999999999751</v>
      </c>
      <c r="F377">
        <f t="shared" si="47"/>
        <v>-189.79999999999748</v>
      </c>
      <c r="G377">
        <f t="shared" si="48"/>
        <v>-8.2441715421945297E-2</v>
      </c>
      <c r="H377">
        <f t="shared" si="49"/>
        <v>-189.88244171541942</v>
      </c>
      <c r="I377">
        <f t="shared" si="50"/>
        <v>0</v>
      </c>
      <c r="J377">
        <f t="shared" si="51"/>
        <v>0</v>
      </c>
      <c r="K377">
        <f t="shared" si="53"/>
        <v>0</v>
      </c>
    </row>
    <row r="378" spans="4:11" x14ac:dyDescent="0.2">
      <c r="D378">
        <f t="shared" ref="D378:D385" si="54">D377+xpas</f>
        <v>3.749999999999964</v>
      </c>
      <c r="E378">
        <f t="shared" si="52"/>
        <v>-232.4999999999975</v>
      </c>
      <c r="F378">
        <f t="shared" ref="F378:F385" si="55">iinit+pente*(tau-D378)</f>
        <v>-190.49999999999747</v>
      </c>
      <c r="G378">
        <f t="shared" ref="G378:G385" si="56">-pente*tau*EXP(-D378/tau)</f>
        <v>-8.1079073721568612E-2</v>
      </c>
      <c r="H378">
        <f t="shared" ref="H378:H385" si="57">F378+G378</f>
        <v>-190.58107907371905</v>
      </c>
      <c r="I378">
        <f t="shared" ref="I378:I385" si="58">IF(H378&gt;0,E378,0)</f>
        <v>0</v>
      </c>
      <c r="J378">
        <f t="shared" si="51"/>
        <v>0</v>
      </c>
      <c r="K378">
        <f t="shared" si="53"/>
        <v>0</v>
      </c>
    </row>
    <row r="379" spans="4:11" x14ac:dyDescent="0.2">
      <c r="D379">
        <f t="shared" si="54"/>
        <v>3.7599999999999638</v>
      </c>
      <c r="E379">
        <f t="shared" si="52"/>
        <v>-233.19999999999749</v>
      </c>
      <c r="F379">
        <f t="shared" si="55"/>
        <v>-191.19999999999746</v>
      </c>
      <c r="G379">
        <f t="shared" si="56"/>
        <v>-7.9738954507461268E-2</v>
      </c>
      <c r="H379">
        <f t="shared" si="57"/>
        <v>-191.27973895450492</v>
      </c>
      <c r="I379">
        <f t="shared" si="58"/>
        <v>0</v>
      </c>
      <c r="J379">
        <f t="shared" si="51"/>
        <v>0</v>
      </c>
      <c r="K379">
        <f t="shared" si="53"/>
        <v>0</v>
      </c>
    </row>
    <row r="380" spans="4:11" x14ac:dyDescent="0.2">
      <c r="D380">
        <f t="shared" si="54"/>
        <v>3.7699999999999636</v>
      </c>
      <c r="E380">
        <f t="shared" si="52"/>
        <v>-233.89999999999748</v>
      </c>
      <c r="F380">
        <f t="shared" si="55"/>
        <v>-191.89999999999745</v>
      </c>
      <c r="G380">
        <f t="shared" si="56"/>
        <v>-7.8420985515668756E-2</v>
      </c>
      <c r="H380">
        <f t="shared" si="57"/>
        <v>-191.97842098551311</v>
      </c>
      <c r="I380">
        <f t="shared" si="58"/>
        <v>0</v>
      </c>
      <c r="J380">
        <f t="shared" si="51"/>
        <v>0</v>
      </c>
      <c r="K380">
        <f t="shared" si="53"/>
        <v>0</v>
      </c>
    </row>
    <row r="381" spans="4:11" x14ac:dyDescent="0.2">
      <c r="D381">
        <f t="shared" si="54"/>
        <v>3.7799999999999634</v>
      </c>
      <c r="E381">
        <f t="shared" si="52"/>
        <v>-234.59999999999746</v>
      </c>
      <c r="F381">
        <f t="shared" si="55"/>
        <v>-192.59999999999744</v>
      </c>
      <c r="G381">
        <f t="shared" si="56"/>
        <v>-7.712480063521876E-2</v>
      </c>
      <c r="H381">
        <f t="shared" si="57"/>
        <v>-192.67712480063267</v>
      </c>
      <c r="I381">
        <f t="shared" si="58"/>
        <v>0</v>
      </c>
      <c r="J381">
        <f t="shared" si="51"/>
        <v>0</v>
      </c>
      <c r="K381">
        <f t="shared" si="53"/>
        <v>0</v>
      </c>
    </row>
    <row r="382" spans="4:11" x14ac:dyDescent="0.2">
      <c r="D382">
        <f t="shared" si="54"/>
        <v>3.7899999999999632</v>
      </c>
      <c r="E382">
        <f t="shared" si="52"/>
        <v>-235.2999999999974</v>
      </c>
      <c r="F382">
        <f t="shared" si="55"/>
        <v>-193.29999999999742</v>
      </c>
      <c r="G382">
        <f t="shared" si="56"/>
        <v>-7.5850039806421077E-2</v>
      </c>
      <c r="H382">
        <f t="shared" si="57"/>
        <v>-193.37585003980385</v>
      </c>
      <c r="I382">
        <f t="shared" si="58"/>
        <v>0</v>
      </c>
      <c r="J382">
        <f t="shared" si="51"/>
        <v>0</v>
      </c>
      <c r="K382">
        <f t="shared" si="53"/>
        <v>0</v>
      </c>
    </row>
    <row r="383" spans="4:11" x14ac:dyDescent="0.2">
      <c r="D383">
        <f t="shared" si="54"/>
        <v>3.799999999999963</v>
      </c>
      <c r="E383">
        <f t="shared" si="52"/>
        <v>-235.99999999999739</v>
      </c>
      <c r="F383">
        <f t="shared" si="55"/>
        <v>-193.99999999999741</v>
      </c>
      <c r="G383">
        <f t="shared" si="56"/>
        <v>-7.4596348920848501E-2</v>
      </c>
      <c r="H383">
        <f t="shared" si="57"/>
        <v>-194.07459634891825</v>
      </c>
      <c r="I383">
        <f t="shared" si="58"/>
        <v>0</v>
      </c>
      <c r="J383">
        <f t="shared" si="51"/>
        <v>0</v>
      </c>
      <c r="K383">
        <f t="shared" si="53"/>
        <v>0</v>
      </c>
    </row>
    <row r="384" spans="4:11" x14ac:dyDescent="0.2">
      <c r="D384">
        <f t="shared" si="54"/>
        <v>3.8099999999999627</v>
      </c>
      <c r="E384">
        <f t="shared" si="52"/>
        <v>-236.69999999999737</v>
      </c>
      <c r="F384">
        <f t="shared" si="55"/>
        <v>-194.69999999999737</v>
      </c>
      <c r="G384">
        <f t="shared" si="56"/>
        <v>-7.3363379722971522E-2</v>
      </c>
      <c r="H384">
        <f t="shared" si="57"/>
        <v>-194.77336337972034</v>
      </c>
      <c r="I384">
        <f t="shared" si="58"/>
        <v>0</v>
      </c>
      <c r="J384">
        <f t="shared" si="51"/>
        <v>0</v>
      </c>
      <c r="K384">
        <f t="shared" si="53"/>
        <v>0</v>
      </c>
    </row>
    <row r="385" spans="4:11" x14ac:dyDescent="0.2">
      <c r="D385">
        <f t="shared" si="54"/>
        <v>3.8199999999999625</v>
      </c>
      <c r="E385">
        <f t="shared" si="52"/>
        <v>-237.39999999999736</v>
      </c>
      <c r="F385">
        <f t="shared" si="55"/>
        <v>-195.39999999999736</v>
      </c>
      <c r="G385">
        <f t="shared" si="56"/>
        <v>-7.2150789713418234E-2</v>
      </c>
      <c r="H385">
        <f t="shared" si="57"/>
        <v>-195.47215078971078</v>
      </c>
      <c r="I385">
        <f t="shared" si="58"/>
        <v>0</v>
      </c>
      <c r="J385">
        <f t="shared" si="51"/>
        <v>0</v>
      </c>
      <c r="K385">
        <f t="shared" si="53"/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Scroll Bar 10">
              <controlPr defaultSiz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2</xdr:col>
                    <xdr:colOff>647700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Scroll Bar 11">
              <controlPr defaultSiz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2</xdr:col>
                    <xdr:colOff>647700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Scroll Bar 20">
              <controlPr defaultSize="0" autoPict="0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2</xdr:col>
                    <xdr:colOff>647700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AnimRampe</vt:lpstr>
      <vt:lpstr>iinit</vt:lpstr>
      <vt:lpstr>pente</vt:lpstr>
      <vt:lpstr>tau</vt:lpstr>
      <vt:lpstr>xpas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Metz</dc:creator>
  <cp:lastModifiedBy>CM</cp:lastModifiedBy>
  <dcterms:created xsi:type="dcterms:W3CDTF">2001-04-18T20:25:22Z</dcterms:created>
  <dcterms:modified xsi:type="dcterms:W3CDTF">2018-03-23T11:10:36Z</dcterms:modified>
</cp:coreProperties>
</file>