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Enseigne\Excel-interactif\WebInp\ACTUALISATION-CLASSEURS-XLSX\"/>
    </mc:Choice>
  </mc:AlternateContent>
  <bookViews>
    <workbookView showHorizontalScroll="0" showSheetTabs="0" xWindow="15" yWindow="15" windowWidth="11805" windowHeight="68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3" i="1" l="1"/>
  <c r="K4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J2" i="1" l="1"/>
  <c r="M4" i="1"/>
  <c r="C9" i="1" l="1"/>
  <c r="D9" i="1" s="1"/>
  <c r="C13" i="1"/>
  <c r="D13" i="1" s="1"/>
  <c r="C17" i="1"/>
  <c r="D17" i="1" s="1"/>
  <c r="C21" i="1"/>
  <c r="D21" i="1" s="1"/>
  <c r="C25" i="1"/>
  <c r="D25" i="1" s="1"/>
  <c r="C29" i="1"/>
  <c r="D29" i="1" s="1"/>
  <c r="C33" i="1"/>
  <c r="D33" i="1" s="1"/>
  <c r="C37" i="1"/>
  <c r="D37" i="1" s="1"/>
  <c r="C41" i="1"/>
  <c r="D41" i="1" s="1"/>
  <c r="C45" i="1"/>
  <c r="D45" i="1" s="1"/>
  <c r="C49" i="1"/>
  <c r="D49" i="1" s="1"/>
  <c r="C53" i="1"/>
  <c r="D53" i="1" s="1"/>
  <c r="C57" i="1"/>
  <c r="D57" i="1" s="1"/>
  <c r="C61" i="1"/>
  <c r="D61" i="1" s="1"/>
  <c r="C65" i="1"/>
  <c r="D65" i="1" s="1"/>
  <c r="C69" i="1"/>
  <c r="D69" i="1" s="1"/>
  <c r="C73" i="1"/>
  <c r="D73" i="1" s="1"/>
  <c r="C77" i="1"/>
  <c r="D77" i="1" s="1"/>
  <c r="C81" i="1"/>
  <c r="D81" i="1" s="1"/>
  <c r="C85" i="1"/>
  <c r="D85" i="1" s="1"/>
  <c r="C89" i="1"/>
  <c r="D89" i="1" s="1"/>
  <c r="C93" i="1"/>
  <c r="D93" i="1" s="1"/>
  <c r="C97" i="1"/>
  <c r="D97" i="1" s="1"/>
  <c r="C101" i="1"/>
  <c r="D101" i="1" s="1"/>
  <c r="C105" i="1"/>
  <c r="D105" i="1" s="1"/>
  <c r="C8" i="1"/>
  <c r="D8" i="1" s="1"/>
  <c r="C12" i="1"/>
  <c r="D12" i="1" s="1"/>
  <c r="C16" i="1"/>
  <c r="D16" i="1" s="1"/>
  <c r="C20" i="1"/>
  <c r="D20" i="1" s="1"/>
  <c r="C24" i="1"/>
  <c r="D24" i="1" s="1"/>
  <c r="C28" i="1"/>
  <c r="D28" i="1" s="1"/>
  <c r="C32" i="1"/>
  <c r="D32" i="1" s="1"/>
  <c r="C36" i="1"/>
  <c r="D36" i="1" s="1"/>
  <c r="C40" i="1"/>
  <c r="D40" i="1" s="1"/>
  <c r="C44" i="1"/>
  <c r="D44" i="1" s="1"/>
  <c r="C48" i="1"/>
  <c r="D48" i="1" s="1"/>
  <c r="C52" i="1"/>
  <c r="D52" i="1" s="1"/>
  <c r="C56" i="1"/>
  <c r="D56" i="1" s="1"/>
  <c r="C60" i="1"/>
  <c r="D60" i="1" s="1"/>
  <c r="C64" i="1"/>
  <c r="D64" i="1" s="1"/>
  <c r="C68" i="1"/>
  <c r="D68" i="1" s="1"/>
  <c r="C72" i="1"/>
  <c r="D72" i="1" s="1"/>
  <c r="C7" i="1"/>
  <c r="D7" i="1" s="1"/>
  <c r="C11" i="1"/>
  <c r="D11" i="1" s="1"/>
  <c r="C15" i="1"/>
  <c r="D15" i="1" s="1"/>
  <c r="C19" i="1"/>
  <c r="D19" i="1" s="1"/>
  <c r="C23" i="1"/>
  <c r="D23" i="1" s="1"/>
  <c r="C27" i="1"/>
  <c r="D27" i="1" s="1"/>
  <c r="C31" i="1"/>
  <c r="D31" i="1" s="1"/>
  <c r="C35" i="1"/>
  <c r="D35" i="1" s="1"/>
  <c r="C39" i="1"/>
  <c r="D39" i="1" s="1"/>
  <c r="C43" i="1"/>
  <c r="D43" i="1" s="1"/>
  <c r="C47" i="1"/>
  <c r="D47" i="1" s="1"/>
  <c r="C51" i="1"/>
  <c r="D51" i="1" s="1"/>
  <c r="C55" i="1"/>
  <c r="D55" i="1" s="1"/>
  <c r="C59" i="1"/>
  <c r="D59" i="1" s="1"/>
  <c r="C63" i="1"/>
  <c r="D63" i="1" s="1"/>
  <c r="C67" i="1"/>
  <c r="D67" i="1" s="1"/>
  <c r="C71" i="1"/>
  <c r="D71" i="1" s="1"/>
  <c r="C76" i="1"/>
  <c r="D76" i="1" s="1"/>
  <c r="C84" i="1"/>
  <c r="D84" i="1" s="1"/>
  <c r="C92" i="1"/>
  <c r="D92" i="1" s="1"/>
  <c r="C100" i="1"/>
  <c r="D100" i="1" s="1"/>
  <c r="H4" i="1"/>
  <c r="C75" i="1"/>
  <c r="D75" i="1" s="1"/>
  <c r="C78" i="1"/>
  <c r="D78" i="1" s="1"/>
  <c r="C83" i="1"/>
  <c r="D83" i="1" s="1"/>
  <c r="C86" i="1"/>
  <c r="D86" i="1" s="1"/>
  <c r="C91" i="1"/>
  <c r="D91" i="1" s="1"/>
  <c r="C94" i="1"/>
  <c r="D94" i="1" s="1"/>
  <c r="C99" i="1"/>
  <c r="D99" i="1" s="1"/>
  <c r="C102" i="1"/>
  <c r="D102" i="1" s="1"/>
  <c r="C10" i="1"/>
  <c r="D10" i="1" s="1"/>
  <c r="C14" i="1"/>
  <c r="D14" i="1" s="1"/>
  <c r="C18" i="1"/>
  <c r="D18" i="1" s="1"/>
  <c r="C22" i="1"/>
  <c r="D22" i="1" s="1"/>
  <c r="C26" i="1"/>
  <c r="D26" i="1" s="1"/>
  <c r="C30" i="1"/>
  <c r="D30" i="1" s="1"/>
  <c r="C34" i="1"/>
  <c r="D34" i="1" s="1"/>
  <c r="C38" i="1"/>
  <c r="D38" i="1" s="1"/>
  <c r="C42" i="1"/>
  <c r="D42" i="1" s="1"/>
  <c r="C46" i="1"/>
  <c r="D46" i="1" s="1"/>
  <c r="C50" i="1"/>
  <c r="D50" i="1" s="1"/>
  <c r="C54" i="1"/>
  <c r="D54" i="1" s="1"/>
  <c r="C58" i="1"/>
  <c r="D58" i="1" s="1"/>
  <c r="C62" i="1"/>
  <c r="D62" i="1" s="1"/>
  <c r="C66" i="1"/>
  <c r="D66" i="1" s="1"/>
  <c r="C70" i="1"/>
  <c r="D70" i="1" s="1"/>
  <c r="C80" i="1"/>
  <c r="D80" i="1" s="1"/>
  <c r="C88" i="1"/>
  <c r="D88" i="1" s="1"/>
  <c r="C96" i="1"/>
  <c r="D96" i="1" s="1"/>
  <c r="C104" i="1"/>
  <c r="D104" i="1" s="1"/>
  <c r="C74" i="1"/>
  <c r="D74" i="1" s="1"/>
  <c r="C79" i="1"/>
  <c r="D79" i="1" s="1"/>
  <c r="C82" i="1"/>
  <c r="D82" i="1" s="1"/>
  <c r="C87" i="1"/>
  <c r="D87" i="1" s="1"/>
  <c r="C90" i="1"/>
  <c r="D90" i="1" s="1"/>
  <c r="C95" i="1"/>
  <c r="D95" i="1" s="1"/>
  <c r="C98" i="1"/>
  <c r="D98" i="1" s="1"/>
  <c r="C103" i="1"/>
  <c r="D103" i="1" s="1"/>
  <c r="C106" i="1"/>
  <c r="D106" i="1" s="1"/>
</calcChain>
</file>

<file path=xl/sharedStrings.xml><?xml version="1.0" encoding="utf-8"?>
<sst xmlns="http://schemas.openxmlformats.org/spreadsheetml/2006/main" count="55" uniqueCount="55">
  <si>
    <t>(A)</t>
  </si>
  <si>
    <t>(V)</t>
  </si>
  <si>
    <t>t</t>
  </si>
  <si>
    <t>i(t)</t>
  </si>
  <si>
    <t>u(t)</t>
  </si>
  <si>
    <t>p(t)</t>
  </si>
  <si>
    <t>(ms)</t>
  </si>
  <si>
    <t>(W)</t>
  </si>
  <si>
    <t>f =</t>
  </si>
  <si>
    <t>Hz</t>
  </si>
  <si>
    <t>A</t>
  </si>
  <si>
    <t>I eff =</t>
  </si>
  <si>
    <t>Ueff =</t>
  </si>
  <si>
    <t>V</t>
  </si>
  <si>
    <t>°      =</t>
  </si>
  <si>
    <t>rad</t>
  </si>
  <si>
    <t>ms</t>
  </si>
  <si>
    <t>T =</t>
  </si>
  <si>
    <t>W</t>
  </si>
  <si>
    <t>i(t) =</t>
  </si>
  <si>
    <t>u(t) =</t>
  </si>
  <si>
    <r>
      <t xml:space="preserve">P =  U.I.cos </t>
    </r>
    <r>
      <rPr>
        <b/>
        <sz val="11"/>
        <rFont val="Symbol"/>
        <family val="1"/>
        <charset val="2"/>
      </rPr>
      <t>j</t>
    </r>
    <r>
      <rPr>
        <b/>
        <sz val="11"/>
        <rFont val="Arial"/>
        <family val="2"/>
      </rPr>
      <t xml:space="preserve">  = </t>
    </r>
  </si>
  <si>
    <t>p(t) = u(t) . i(t)</t>
  </si>
  <si>
    <r>
      <t xml:space="preserve"> I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>.sin(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>t)</t>
    </r>
  </si>
  <si>
    <r>
      <t>U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>.sin(</t>
    </r>
    <r>
      <rPr>
        <b/>
        <sz val="10"/>
        <rFont val="Symbol"/>
        <family val="1"/>
        <charset val="2"/>
      </rPr>
      <t>w</t>
    </r>
    <r>
      <rPr>
        <b/>
        <sz val="10"/>
        <rFont val="Arial"/>
        <family val="2"/>
      </rPr>
      <t>t+</t>
    </r>
    <r>
      <rPr>
        <b/>
        <sz val="10"/>
        <rFont val="Symbol"/>
        <family val="1"/>
        <charset val="2"/>
      </rPr>
      <t>j</t>
    </r>
    <r>
      <rPr>
        <b/>
        <sz val="10"/>
        <rFont val="Arial"/>
        <family val="2"/>
      </rPr>
      <t>)</t>
    </r>
  </si>
  <si>
    <r>
      <t xml:space="preserve">Courant alternatif : </t>
    </r>
    <r>
      <rPr>
        <b/>
        <i/>
        <sz val="16"/>
        <color indexed="9"/>
        <rFont val="Arial"/>
        <family val="2"/>
      </rPr>
      <t>le déphasage en direct "live" !</t>
    </r>
  </si>
  <si>
    <t>Notes de l'auteur :</t>
  </si>
  <si>
    <t>charles-henri.vigouroux@wanadoo.fr</t>
  </si>
  <si>
    <t>prof de physique appliquée - Lycée Carnot - 42300 Roanne</t>
  </si>
  <si>
    <t xml:space="preserve">     pour créer d'autres applications interactives (exemples : courbes</t>
  </si>
  <si>
    <t xml:space="preserve">     de Lissajous, signaux d'entrée et sortie d'ampli-op, point de  </t>
  </si>
  <si>
    <t xml:space="preserve">    - voir aussi Édition -&gt; Recopier -&gt; En bas, A droite, Créer une série</t>
  </si>
  <si>
    <r>
      <t>j</t>
    </r>
    <r>
      <rPr>
        <b/>
        <sz val="11"/>
        <color indexed="9"/>
        <rFont val="Arial"/>
        <family val="2"/>
      </rPr>
      <t xml:space="preserve"> =</t>
    </r>
  </si>
  <si>
    <t xml:space="preserve">     cliquer dessus avec le bouton droit -&gt; Format de contrôle. </t>
  </si>
  <si>
    <t xml:space="preserve">      la feuille, dans la barre de formules :</t>
  </si>
  <si>
    <t xml:space="preserve">    - par exemple, cliquer ci-contre à gauche sur 0,60 et regarder en haut de</t>
  </si>
  <si>
    <t xml:space="preserve">            - le signe = veut dire formule à calculer</t>
  </si>
  <si>
    <t xml:space="preserve">            - $E$2 désigne la cellule E2 et seulement celle-là (adresse absolue) </t>
  </si>
  <si>
    <t xml:space="preserve">            - A41 désigne une cellule en position relative (adresse flottante) </t>
  </si>
  <si>
    <t xml:space="preserve">            - cliquer au-dessous sur 0,57 et voir les différences</t>
  </si>
  <si>
    <t xml:space="preserve">     On peut copier-coller le curseur dans une autre feuille de calcul Excel</t>
  </si>
  <si>
    <t>1°) Pour ceux qui découvrent Excel</t>
  </si>
  <si>
    <t>2°) Curseur interactif</t>
  </si>
  <si>
    <t xml:space="preserve">     Réglage des paramètres du curseur pour d'autres applications : </t>
  </si>
  <si>
    <t xml:space="preserve">    - cliquer sur Affichage -&gt; Plein écran -&gt; Fermer le plein écran </t>
  </si>
  <si>
    <t xml:space="preserve">    - cliquer sur Outils -&gt; Options -&gt; En-têtes lignes colonnes, Quadrillage</t>
  </si>
  <si>
    <t xml:space="preserve">    - cliquer un peu partout sur la feuille pour voir le contenu des cellules</t>
  </si>
  <si>
    <t xml:space="preserve">      (valeurs numériques, formules, textes)</t>
  </si>
  <si>
    <t xml:space="preserve">    - cliquer sur le graphique, les courbes, les axes, etc.</t>
  </si>
  <si>
    <t xml:space="preserve">    - clic bouton droit -&gt; menus (différents sur cellules et graphiques)  </t>
  </si>
  <si>
    <t xml:space="preserve">     fonctionnement MAS en fréquence réglable, MCC en tension réglable, etc...)</t>
  </si>
  <si>
    <t>circuit inductif</t>
  </si>
  <si>
    <t>circuit résistant</t>
  </si>
  <si>
    <t>circuit capacitif</t>
  </si>
  <si>
    <t>Mise au Net version 1 : octobre 2001 ----- Version 2 : décembre 2001 (hors 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</si>
</sst>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0"/>
      <name val="Symbol"/>
      <family val="1"/>
      <charset val="2"/>
    </font>
    <font>
      <b/>
      <sz val="16"/>
      <color indexed="9"/>
      <name val="Arial"/>
      <family val="2"/>
    </font>
    <font>
      <b/>
      <i/>
      <sz val="16"/>
      <color indexed="9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Symbol"/>
      <family val="1"/>
      <charset val="2"/>
    </font>
    <font>
      <b/>
      <sz val="11"/>
      <color indexed="9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1" fontId="0" fillId="3" borderId="3" xfId="0" applyNumberFormat="1" applyFill="1" applyBorder="1"/>
    <xf numFmtId="1" fontId="0" fillId="3" borderId="4" xfId="0" applyNumberForma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0" fillId="4" borderId="9" xfId="0" applyNumberFormat="1" applyFill="1" applyBorder="1"/>
    <xf numFmtId="2" fontId="0" fillId="4" borderId="8" xfId="0" applyNumberFormat="1" applyFill="1" applyBorder="1"/>
    <xf numFmtId="1" fontId="0" fillId="5" borderId="9" xfId="0" applyNumberFormat="1" applyFill="1" applyBorder="1"/>
    <xf numFmtId="1" fontId="0" fillId="5" borderId="8" xfId="0" applyNumberFormat="1" applyFill="1" applyBorder="1"/>
    <xf numFmtId="0" fontId="3" fillId="2" borderId="10" xfId="0" applyFont="1" applyFill="1" applyBorder="1" applyAlignment="1"/>
    <xf numFmtId="0" fontId="2" fillId="0" borderId="0" xfId="0" applyFont="1" applyFill="1"/>
    <xf numFmtId="0" fontId="0" fillId="3" borderId="9" xfId="0" applyFill="1" applyBorder="1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/>
    <xf numFmtId="0" fontId="3" fillId="2" borderId="6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/>
    <xf numFmtId="0" fontId="3" fillId="5" borderId="6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0" fillId="0" borderId="12" xfId="0" applyBorder="1" applyAlignment="1">
      <alignment vertical="center"/>
    </xf>
    <xf numFmtId="0" fontId="0" fillId="6" borderId="0" xfId="0" applyFill="1" applyBorder="1" applyAlignment="1">
      <alignment horizontal="right"/>
    </xf>
    <xf numFmtId="0" fontId="0" fillId="6" borderId="3" xfId="0" applyFill="1" applyBorder="1" applyAlignment="1">
      <alignment vertical="center"/>
    </xf>
    <xf numFmtId="0" fontId="16" fillId="6" borderId="6" xfId="0" applyFont="1" applyFill="1" applyBorder="1" applyAlignment="1">
      <alignment horizontal="right" vertical="center"/>
    </xf>
    <xf numFmtId="1" fontId="15" fillId="6" borderId="13" xfId="0" applyNumberFormat="1" applyFont="1" applyFill="1" applyBorder="1" applyAlignment="1">
      <alignment horizontal="center"/>
    </xf>
    <xf numFmtId="0" fontId="15" fillId="6" borderId="13" xfId="0" applyFont="1" applyFill="1" applyBorder="1" applyAlignment="1">
      <alignment horizontal="left"/>
    </xf>
    <xf numFmtId="2" fontId="15" fillId="6" borderId="13" xfId="0" applyNumberFormat="1" applyFont="1" applyFill="1" applyBorder="1" applyAlignment="1">
      <alignment horizontal="center"/>
    </xf>
    <xf numFmtId="0" fontId="15" fillId="6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/>
    <xf numFmtId="0" fontId="18" fillId="0" borderId="14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14" fillId="0" borderId="14" xfId="0" applyFont="1" applyBorder="1" applyAlignment="1"/>
    <xf numFmtId="0" fontId="7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/>
    <xf numFmtId="0" fontId="10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vertical="center"/>
    </xf>
    <xf numFmtId="0" fontId="12" fillId="7" borderId="24" xfId="0" applyFont="1" applyFill="1" applyBorder="1" applyAlignment="1">
      <alignment vertical="center"/>
    </xf>
    <xf numFmtId="0" fontId="15" fillId="6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0" borderId="14" xfId="0" quotePrefix="1" applyBorder="1" applyAlignment="1"/>
    <xf numFmtId="0" fontId="14" fillId="0" borderId="16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13" fillId="0" borderId="19" xfId="0" applyFont="1" applyBorder="1" applyAlignment="1"/>
    <xf numFmtId="0" fontId="18" fillId="0" borderId="20" xfId="0" applyFont="1" applyBorder="1" applyAlignment="1"/>
    <xf numFmtId="0" fontId="18" fillId="0" borderId="2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8632326820604"/>
          <c:y val="5.9665871121718374E-2"/>
          <c:w val="0.6429840142095915"/>
          <c:h val="0.83054892601431984"/>
        </c:manualLayout>
      </c:layout>
      <c:lineChart>
        <c:grouping val="standard"/>
        <c:varyColors val="0"/>
        <c:ser>
          <c:idx val="0"/>
          <c:order val="0"/>
          <c:tx>
            <c:v>i(t)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Feuil1!$A$7:$A$106</c:f>
              <c:numCache>
                <c:formatCode>General</c:formatCode>
                <c:ptCount val="10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</c:numCache>
            </c:numRef>
          </c:cat>
          <c:val>
            <c:numRef>
              <c:f>Feuil1!$B$7:$B$106</c:f>
              <c:numCache>
                <c:formatCode>0.00</c:formatCode>
                <c:ptCount val="100"/>
                <c:pt idx="0">
                  <c:v>0</c:v>
                </c:pt>
                <c:pt idx="1">
                  <c:v>4.4399602153403835E-2</c:v>
                </c:pt>
                <c:pt idx="2">
                  <c:v>8.862397936135695E-2</c:v>
                </c:pt>
                <c:pt idx="3">
                  <c:v>0.13249859821121562</c:v>
                </c:pt>
                <c:pt idx="4">
                  <c:v>0.17585030562678619</c:v>
                </c:pt>
                <c:pt idx="5">
                  <c:v>0.21850801222441052</c:v>
                </c:pt>
                <c:pt idx="6">
                  <c:v>0.26030336752460032</c:v>
                </c:pt>
                <c:pt idx="7">
                  <c:v>0.3010714243544671</c:v>
                </c:pt>
                <c:pt idx="8">
                  <c:v>0.34065128981885695</c:v>
                </c:pt>
                <c:pt idx="9">
                  <c:v>0.37888676027110246</c:v>
                </c:pt>
                <c:pt idx="10">
                  <c:v>0.41562693777745346</c:v>
                </c:pt>
                <c:pt idx="11">
                  <c:v>0.45072682564228289</c:v>
                </c:pt>
                <c:pt idx="12">
                  <c:v>0.48404790064380171</c:v>
                </c:pt>
                <c:pt idx="13">
                  <c:v>0.51545865972192995</c:v>
                </c:pt>
                <c:pt idx="14">
                  <c:v>0.54483513896079727</c:v>
                </c:pt>
                <c:pt idx="15">
                  <c:v>0.57206140281768436</c:v>
                </c:pt>
                <c:pt idx="16">
                  <c:v>0.59703000166764497</c:v>
                </c:pt>
                <c:pt idx="17">
                  <c:v>0.61964239585808623</c:v>
                </c:pt>
                <c:pt idx="18">
                  <c:v>0.63980934459975847</c:v>
                </c:pt>
                <c:pt idx="19">
                  <c:v>0.65745125815938099</c:v>
                </c:pt>
                <c:pt idx="20">
                  <c:v>0.67249851196395738</c:v>
                </c:pt>
                <c:pt idx="21">
                  <c:v>0.68489172137715748</c:v>
                </c:pt>
                <c:pt idx="22">
                  <c:v>0.69458197606334626</c:v>
                </c:pt>
                <c:pt idx="23">
                  <c:v>0.70153103301433339</c:v>
                </c:pt>
                <c:pt idx="24">
                  <c:v>0.70571146747705571</c:v>
                </c:pt>
                <c:pt idx="25">
                  <c:v>0.70710678118654757</c:v>
                </c:pt>
                <c:pt idx="26">
                  <c:v>0.70571146747705571</c:v>
                </c:pt>
                <c:pt idx="27">
                  <c:v>0.70153103301433339</c:v>
                </c:pt>
                <c:pt idx="28">
                  <c:v>0.69458197606334626</c:v>
                </c:pt>
                <c:pt idx="29">
                  <c:v>0.68489172137715759</c:v>
                </c:pt>
                <c:pt idx="30">
                  <c:v>0.67249851196395738</c:v>
                </c:pt>
                <c:pt idx="31">
                  <c:v>0.65745125815938088</c:v>
                </c:pt>
                <c:pt idx="32">
                  <c:v>0.63980934459975847</c:v>
                </c:pt>
                <c:pt idx="33">
                  <c:v>0.61964239585808623</c:v>
                </c:pt>
                <c:pt idx="34">
                  <c:v>0.59703000166764508</c:v>
                </c:pt>
                <c:pt idx="35">
                  <c:v>0.57206140281768425</c:v>
                </c:pt>
                <c:pt idx="36">
                  <c:v>0.54483513896079727</c:v>
                </c:pt>
                <c:pt idx="37">
                  <c:v>0.51545865972192995</c:v>
                </c:pt>
                <c:pt idx="38">
                  <c:v>0.48404790064380154</c:v>
                </c:pt>
                <c:pt idx="39">
                  <c:v>0.450726825642283</c:v>
                </c:pt>
                <c:pt idx="40">
                  <c:v>0.41562693777745352</c:v>
                </c:pt>
                <c:pt idx="41">
                  <c:v>0.37888676027110246</c:v>
                </c:pt>
                <c:pt idx="42">
                  <c:v>0.34065128981885689</c:v>
                </c:pt>
                <c:pt idx="43">
                  <c:v>0.30107142435446721</c:v>
                </c:pt>
                <c:pt idx="44">
                  <c:v>0.26030336752460015</c:v>
                </c:pt>
                <c:pt idx="45">
                  <c:v>0.2185080122244106</c:v>
                </c:pt>
                <c:pt idx="46">
                  <c:v>0.1758503056267865</c:v>
                </c:pt>
                <c:pt idx="47">
                  <c:v>0.13249859821121526</c:v>
                </c:pt>
                <c:pt idx="48">
                  <c:v>8.8623979361356839E-2</c:v>
                </c:pt>
                <c:pt idx="49">
                  <c:v>4.4399602153403668E-2</c:v>
                </c:pt>
                <c:pt idx="50">
                  <c:v>-2.2738741369414441E-16</c:v>
                </c:pt>
                <c:pt idx="51">
                  <c:v>-4.4399602153403814E-2</c:v>
                </c:pt>
                <c:pt idx="52">
                  <c:v>-8.8623979361356978E-2</c:v>
                </c:pt>
                <c:pt idx="53">
                  <c:v>-0.13249859821121571</c:v>
                </c:pt>
                <c:pt idx="54">
                  <c:v>-0.17585030562678633</c:v>
                </c:pt>
                <c:pt idx="55">
                  <c:v>-0.21850801222441046</c:v>
                </c:pt>
                <c:pt idx="56">
                  <c:v>-0.26030336752460026</c:v>
                </c:pt>
                <c:pt idx="57">
                  <c:v>-0.3010714243544671</c:v>
                </c:pt>
                <c:pt idx="58">
                  <c:v>-0.34065128981885673</c:v>
                </c:pt>
                <c:pt idx="59">
                  <c:v>-0.37888676027110285</c:v>
                </c:pt>
                <c:pt idx="60">
                  <c:v>-0.41562693777745341</c:v>
                </c:pt>
                <c:pt idx="61">
                  <c:v>-0.45072682564228261</c:v>
                </c:pt>
                <c:pt idx="62">
                  <c:v>-0.48404790064380193</c:v>
                </c:pt>
                <c:pt idx="63">
                  <c:v>-0.51545865972192995</c:v>
                </c:pt>
                <c:pt idx="64">
                  <c:v>-0.54483513896079727</c:v>
                </c:pt>
                <c:pt idx="65">
                  <c:v>-0.57206140281768425</c:v>
                </c:pt>
                <c:pt idx="66">
                  <c:v>-0.59703000166764486</c:v>
                </c:pt>
                <c:pt idx="67">
                  <c:v>-0.61964239585808656</c:v>
                </c:pt>
                <c:pt idx="68">
                  <c:v>-0.63980934459975836</c:v>
                </c:pt>
                <c:pt idx="69">
                  <c:v>-0.65745125815938099</c:v>
                </c:pt>
                <c:pt idx="70">
                  <c:v>-0.67249851196395749</c:v>
                </c:pt>
                <c:pt idx="71">
                  <c:v>-0.68489172137715737</c:v>
                </c:pt>
                <c:pt idx="72">
                  <c:v>-0.69458197606334626</c:v>
                </c:pt>
                <c:pt idx="73">
                  <c:v>-0.7015310330143335</c:v>
                </c:pt>
                <c:pt idx="74">
                  <c:v>-0.70571146747705571</c:v>
                </c:pt>
                <c:pt idx="75">
                  <c:v>-0.70710678118654757</c:v>
                </c:pt>
                <c:pt idx="76">
                  <c:v>-0.70571146747705571</c:v>
                </c:pt>
                <c:pt idx="77">
                  <c:v>-0.7015310330143335</c:v>
                </c:pt>
                <c:pt idx="78">
                  <c:v>-0.69458197606334626</c:v>
                </c:pt>
                <c:pt idx="79">
                  <c:v>-0.68489172137715737</c:v>
                </c:pt>
                <c:pt idx="80">
                  <c:v>-0.67249851196395738</c:v>
                </c:pt>
                <c:pt idx="81">
                  <c:v>-0.65745125815938099</c:v>
                </c:pt>
                <c:pt idx="82">
                  <c:v>-0.63980934459975847</c:v>
                </c:pt>
                <c:pt idx="83">
                  <c:v>-0.619642395858086</c:v>
                </c:pt>
                <c:pt idx="84">
                  <c:v>-0.59703000166764497</c:v>
                </c:pt>
                <c:pt idx="85">
                  <c:v>-0.57206140281768403</c:v>
                </c:pt>
                <c:pt idx="86">
                  <c:v>-0.54483513896079749</c:v>
                </c:pt>
                <c:pt idx="87">
                  <c:v>-0.51545865972192995</c:v>
                </c:pt>
                <c:pt idx="88">
                  <c:v>-0.48404790064380138</c:v>
                </c:pt>
                <c:pt idx="89">
                  <c:v>-0.45072682564228284</c:v>
                </c:pt>
                <c:pt idx="90">
                  <c:v>-0.41562693777745363</c:v>
                </c:pt>
                <c:pt idx="91">
                  <c:v>-0.37888676027110224</c:v>
                </c:pt>
                <c:pt idx="92">
                  <c:v>-0.34065128981885751</c:v>
                </c:pt>
                <c:pt idx="93">
                  <c:v>-0.30107142435446677</c:v>
                </c:pt>
                <c:pt idx="94">
                  <c:v>-0.26030336752459965</c:v>
                </c:pt>
                <c:pt idx="95">
                  <c:v>-0.21850801222441069</c:v>
                </c:pt>
                <c:pt idx="96">
                  <c:v>-0.17585030562678597</c:v>
                </c:pt>
                <c:pt idx="97">
                  <c:v>-0.13249859821121565</c:v>
                </c:pt>
                <c:pt idx="98">
                  <c:v>-8.8623979361356617E-2</c:v>
                </c:pt>
                <c:pt idx="99">
                  <c:v>-4.4399602153403758E-2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396816"/>
        <c:axId val="482398384"/>
      </c:lineChart>
      <c:lineChart>
        <c:grouping val="standard"/>
        <c:varyColors val="0"/>
        <c:ser>
          <c:idx val="1"/>
          <c:order val="1"/>
          <c:tx>
            <c:v>u(t)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Feuil1!$C$7:$C$106</c:f>
              <c:numCache>
                <c:formatCode>0</c:formatCode>
                <c:ptCount val="100"/>
                <c:pt idx="0">
                  <c:v>281.69132042006549</c:v>
                </c:pt>
                <c:pt idx="1">
                  <c:v>291.3473754407608</c:v>
                </c:pt>
                <c:pt idx="2">
                  <c:v>299.85361547454625</c:v>
                </c:pt>
                <c:pt idx="3">
                  <c:v>307.17647027813985</c:v>
                </c:pt>
                <c:pt idx="4">
                  <c:v>313.28703988912599</c:v>
                </c:pt>
                <c:pt idx="5">
                  <c:v>318.16120868090377</c:v>
                </c:pt>
                <c:pt idx="6">
                  <c:v>321.779740536048</c:v>
                </c:pt>
                <c:pt idx="7">
                  <c:v>324.12835476247636</c:v>
                </c:pt>
                <c:pt idx="8">
                  <c:v>325.19778245281691</c:v>
                </c:pt>
                <c:pt idx="9">
                  <c:v>324.9838030645509</c:v>
                </c:pt>
                <c:pt idx="10">
                  <c:v>323.48726107656597</c:v>
                </c:pt>
                <c:pt idx="11">
                  <c:v>320.71406265638365</c:v>
                </c:pt>
                <c:pt idx="12">
                  <c:v>316.67515235121454</c:v>
                </c:pt>
                <c:pt idx="13">
                  <c:v>311.38646989483061</c:v>
                </c:pt>
                <c:pt idx="14">
                  <c:v>304.86888730071803</c:v>
                </c:pt>
                <c:pt idx="15">
                  <c:v>297.14812648977551</c:v>
                </c:pt>
                <c:pt idx="16">
                  <c:v>288.25465777764362</c:v>
                </c:pt>
                <c:pt idx="17">
                  <c:v>278.22357962228995</c:v>
                </c:pt>
                <c:pt idx="18">
                  <c:v>267.09448010642984</c:v>
                </c:pt>
                <c:pt idx="19">
                  <c:v>254.91128070145052</c:v>
                </c:pt>
                <c:pt idx="20">
                  <c:v>241.72206292942914</c:v>
                </c:pt>
                <c:pt idx="21">
                  <c:v>227.57887860733123</c:v>
                </c:pt>
                <c:pt idx="22">
                  <c:v>212.53754442227014</c:v>
                </c:pt>
                <c:pt idx="23">
                  <c:v>196.65742164854217</c:v>
                </c:pt>
                <c:pt idx="24">
                  <c:v>180.00118187579702</c:v>
                </c:pt>
                <c:pt idx="25">
                  <c:v>162.63455967290591</c:v>
                </c:pt>
                <c:pt idx="26">
                  <c:v>144.62609316364859</c:v>
                </c:pt>
                <c:pt idx="27">
                  <c:v>126.04685353805142</c:v>
                </c:pt>
                <c:pt idx="28">
                  <c:v>106.97016456686924</c:v>
                </c:pt>
                <c:pt idx="29">
                  <c:v>87.4713132261612</c:v>
                </c:pt>
                <c:pt idx="30">
                  <c:v>67.627252573991427</c:v>
                </c:pt>
                <c:pt idx="31">
                  <c:v>47.516298051864666</c:v>
                </c:pt>
                <c:pt idx="32">
                  <c:v>27.217818409459156</c:v>
                </c:pt>
                <c:pt idx="33">
                  <c:v>6.8119224724299317</c:v>
                </c:pt>
                <c:pt idx="34">
                  <c:v>-13.620857010526906</c:v>
                </c:pt>
                <c:pt idx="35">
                  <c:v>-33.999881193640839</c:v>
                </c:pt>
                <c:pt idx="36">
                  <c:v>-54.244723378751374</c:v>
                </c:pt>
                <c:pt idx="37">
                  <c:v>-74.275486422742787</c:v>
                </c:pt>
                <c:pt idx="38">
                  <c:v>-94.013118055065874</c:v>
                </c:pt>
                <c:pt idx="39">
                  <c:v>-113.37972286093347</c:v>
                </c:pt>
                <c:pt idx="40">
                  <c:v>-132.29886969893721</c:v>
                </c:pt>
                <c:pt idx="41">
                  <c:v>-150.69589333984379</c:v>
                </c:pt>
                <c:pt idx="42">
                  <c:v>-168.4981891361426</c:v>
                </c:pt>
                <c:pt idx="43">
                  <c:v>-185.63549955942133</c:v>
                </c:pt>
                <c:pt idx="44">
                  <c:v>-202.04019147473184</c:v>
                </c:pt>
                <c:pt idx="45">
                  <c:v>-217.64752305767482</c:v>
                </c:pt>
                <c:pt idx="46">
                  <c:v>-232.39589930080416</c:v>
                </c:pt>
                <c:pt idx="47">
                  <c:v>-246.2271151009808</c:v>
                </c:pt>
                <c:pt idx="48">
                  <c:v>-259.08658496832209</c:v>
                </c:pt>
                <c:pt idx="49">
                  <c:v>-270.923558450195</c:v>
                </c:pt>
                <c:pt idx="50">
                  <c:v>-281.69132042006555</c:v>
                </c:pt>
                <c:pt idx="51">
                  <c:v>-291.3473754407608</c:v>
                </c:pt>
                <c:pt idx="52">
                  <c:v>-299.85361547454619</c:v>
                </c:pt>
                <c:pt idx="53">
                  <c:v>-307.17647027813985</c:v>
                </c:pt>
                <c:pt idx="54">
                  <c:v>-313.28703988912594</c:v>
                </c:pt>
                <c:pt idx="55">
                  <c:v>-318.16120868090377</c:v>
                </c:pt>
                <c:pt idx="56">
                  <c:v>-321.779740536048</c:v>
                </c:pt>
                <c:pt idx="57">
                  <c:v>-324.12835476247631</c:v>
                </c:pt>
                <c:pt idx="58">
                  <c:v>-325.19778245281691</c:v>
                </c:pt>
                <c:pt idx="59">
                  <c:v>-324.98380306455084</c:v>
                </c:pt>
                <c:pt idx="60">
                  <c:v>-323.48726107656597</c:v>
                </c:pt>
                <c:pt idx="61">
                  <c:v>-320.71406265638365</c:v>
                </c:pt>
                <c:pt idx="62">
                  <c:v>-316.67515235121454</c:v>
                </c:pt>
                <c:pt idx="63">
                  <c:v>-311.38646989483061</c:v>
                </c:pt>
                <c:pt idx="64">
                  <c:v>-304.86888730071809</c:v>
                </c:pt>
                <c:pt idx="65">
                  <c:v>-297.14812648977556</c:v>
                </c:pt>
                <c:pt idx="66">
                  <c:v>-288.25465777764373</c:v>
                </c:pt>
                <c:pt idx="67">
                  <c:v>-278.22357962228983</c:v>
                </c:pt>
                <c:pt idx="68">
                  <c:v>-267.0944801064299</c:v>
                </c:pt>
                <c:pt idx="69">
                  <c:v>-254.91128070145052</c:v>
                </c:pt>
                <c:pt idx="70">
                  <c:v>-241.722062929429</c:v>
                </c:pt>
                <c:pt idx="71">
                  <c:v>-227.57887860733146</c:v>
                </c:pt>
                <c:pt idx="72">
                  <c:v>-212.53754442227017</c:v>
                </c:pt>
                <c:pt idx="73">
                  <c:v>-196.657421648542</c:v>
                </c:pt>
                <c:pt idx="74">
                  <c:v>-180.00118187579704</c:v>
                </c:pt>
                <c:pt idx="75">
                  <c:v>-162.63455967290608</c:v>
                </c:pt>
                <c:pt idx="76">
                  <c:v>-144.62609316364862</c:v>
                </c:pt>
                <c:pt idx="77">
                  <c:v>-126.04685353805145</c:v>
                </c:pt>
                <c:pt idx="78">
                  <c:v>-106.9701645668694</c:v>
                </c:pt>
                <c:pt idx="79">
                  <c:v>-87.471313226160959</c:v>
                </c:pt>
                <c:pt idx="80">
                  <c:v>-67.62725257399147</c:v>
                </c:pt>
                <c:pt idx="81">
                  <c:v>-47.516298051865</c:v>
                </c:pt>
                <c:pt idx="82">
                  <c:v>-27.217818409459191</c:v>
                </c:pt>
                <c:pt idx="83">
                  <c:v>-6.8119224724296839</c:v>
                </c:pt>
                <c:pt idx="84">
                  <c:v>13.620857010526866</c:v>
                </c:pt>
                <c:pt idx="85">
                  <c:v>33.999881193640803</c:v>
                </c:pt>
                <c:pt idx="86">
                  <c:v>54.244723378751047</c:v>
                </c:pt>
                <c:pt idx="87">
                  <c:v>74.275486422742745</c:v>
                </c:pt>
                <c:pt idx="88">
                  <c:v>94.013118055065846</c:v>
                </c:pt>
                <c:pt idx="89">
                  <c:v>113.37972286093343</c:v>
                </c:pt>
                <c:pt idx="90">
                  <c:v>132.29886969893718</c:v>
                </c:pt>
                <c:pt idx="91">
                  <c:v>150.69589333984376</c:v>
                </c:pt>
                <c:pt idx="92">
                  <c:v>168.49818913614232</c:v>
                </c:pt>
                <c:pt idx="93">
                  <c:v>185.63549955942153</c:v>
                </c:pt>
                <c:pt idx="94">
                  <c:v>202.04019147473201</c:v>
                </c:pt>
                <c:pt idx="95">
                  <c:v>217.64752305767479</c:v>
                </c:pt>
                <c:pt idx="96">
                  <c:v>232.39589930080433</c:v>
                </c:pt>
                <c:pt idx="97">
                  <c:v>246.22711510098057</c:v>
                </c:pt>
                <c:pt idx="98">
                  <c:v>259.08658496832209</c:v>
                </c:pt>
                <c:pt idx="99">
                  <c:v>270.923558450195</c:v>
                </c:pt>
              </c:numCache>
            </c:numRef>
          </c:val>
          <c:smooth val="0"/>
        </c:ser>
        <c:ser>
          <c:idx val="2"/>
          <c:order val="2"/>
          <c:tx>
            <c:v>p(t)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Feuil1!$D$7:$D$106</c:f>
              <c:numCache>
                <c:formatCode>0</c:formatCode>
                <c:ptCount val="100"/>
                <c:pt idx="0">
                  <c:v>0</c:v>
                </c:pt>
                <c:pt idx="1">
                  <c:v>12.93570755800816</c:v>
                </c:pt>
                <c:pt idx="2">
                  <c:v>26.574220629244451</c:v>
                </c:pt>
                <c:pt idx="3">
                  <c:v>40.700451715322671</c:v>
                </c:pt>
                <c:pt idx="4">
                  <c:v>55.091621713413964</c:v>
                </c:pt>
                <c:pt idx="5">
                  <c:v>69.520773275780144</c:v>
                </c:pt>
                <c:pt idx="6">
                  <c:v>83.760350062725436</c:v>
                </c:pt>
                <c:pt idx="7">
                  <c:v>97.585785442008785</c:v>
                </c:pt>
                <c:pt idx="8">
                  <c:v>110.77904403878412</c:v>
                </c:pt>
                <c:pt idx="9">
                  <c:v>123.13206028370966</c:v>
                </c:pt>
                <c:pt idx="10">
                  <c:v>134.45001973126872</c:v>
                </c:pt>
                <c:pt idx="11">
                  <c:v>144.55443139995202</c:v>
                </c:pt>
                <c:pt idx="12">
                  <c:v>153.28594268166145</c:v>
                </c:pt>
                <c:pt idx="13">
                  <c:v>160.50685242753246</c:v>
                </c:pt>
                <c:pt idx="14">
                  <c:v>166.10328257731035</c:v>
                </c:pt>
                <c:pt idx="15">
                  <c:v>169.9869740843877</c:v>
                </c:pt>
                <c:pt idx="16">
                  <c:v>172.09667881369299</c:v>
                </c:pt>
                <c:pt idx="17">
                  <c:v>172.39912546136875</c:v>
                </c:pt>
                <c:pt idx="18">
                  <c:v>170.88954426310809</c:v>
                </c:pt>
                <c:pt idx="19">
                  <c:v>167.59174221618778</c:v>
                </c:pt>
                <c:pt idx="20">
                  <c:v>162.55772762889916</c:v>
                </c:pt>
                <c:pt idx="21">
                  <c:v>155.86688991845824</c:v>
                </c:pt>
                <c:pt idx="22">
                  <c:v>147.62474759247164</c:v>
                </c:pt>
                <c:pt idx="23">
                  <c:v>137.96128415903712</c:v>
                </c:pt>
                <c:pt idx="24">
                  <c:v>127.02889820917312</c:v>
                </c:pt>
                <c:pt idx="25">
                  <c:v>114.99999999999999</c:v>
                </c:pt>
                <c:pt idx="26">
                  <c:v>102.06429244199182</c:v>
                </c:pt>
                <c:pt idx="27">
                  <c:v>88.425779370755592</c:v>
                </c:pt>
                <c:pt idx="28">
                  <c:v>74.299548284677385</c:v>
                </c:pt>
                <c:pt idx="29">
                  <c:v>59.908378286586078</c:v>
                </c:pt>
                <c:pt idx="30">
                  <c:v>45.479226724219942</c:v>
                </c:pt>
                <c:pt idx="31">
                  <c:v>31.239649937274564</c:v>
                </c:pt>
                <c:pt idx="32">
                  <c:v>17.414214557991304</c:v>
                </c:pt>
                <c:pt idx="33">
                  <c:v>4.2209559612160215</c:v>
                </c:pt>
                <c:pt idx="34">
                  <c:v>-8.1320602837096345</c:v>
                </c:pt>
                <c:pt idx="35">
                  <c:v>-19.450019731268778</c:v>
                </c:pt>
                <c:pt idx="36">
                  <c:v>-29.554431399952012</c:v>
                </c:pt>
                <c:pt idx="37">
                  <c:v>-38.285942681661403</c:v>
                </c:pt>
                <c:pt idx="38">
                  <c:v>-45.506852427532515</c:v>
                </c:pt>
                <c:pt idx="39">
                  <c:v>-51.103282577310331</c:v>
                </c:pt>
                <c:pt idx="40">
                  <c:v>-54.986974084387604</c:v>
                </c:pt>
                <c:pt idx="41">
                  <c:v>-57.096678813693018</c:v>
                </c:pt>
                <c:pt idx="42">
                  <c:v>-57.399125461368676</c:v>
                </c:pt>
                <c:pt idx="43">
                  <c:v>-55.88954426310805</c:v>
                </c:pt>
                <c:pt idx="44">
                  <c:v>-52.591742216187711</c:v>
                </c:pt>
                <c:pt idx="45">
                  <c:v>-47.557727628899094</c:v>
                </c:pt>
                <c:pt idx="46">
                  <c:v>-40.866889918458313</c:v>
                </c:pt>
                <c:pt idx="47">
                  <c:v>-32.624747592471508</c:v>
                </c:pt>
                <c:pt idx="48">
                  <c:v>-22.961284159037003</c:v>
                </c:pt>
                <c:pt idx="49">
                  <c:v>-12.028898209173063</c:v>
                </c:pt>
                <c:pt idx="50">
                  <c:v>6.405306081040724E-14</c:v>
                </c:pt>
                <c:pt idx="51">
                  <c:v>12.935707558008152</c:v>
                </c:pt>
                <c:pt idx="52">
                  <c:v>26.574220629244454</c:v>
                </c:pt>
                <c:pt idx="53">
                  <c:v>40.700451715322693</c:v>
                </c:pt>
                <c:pt idx="54">
                  <c:v>55.091621713413993</c:v>
                </c:pt>
                <c:pt idx="55">
                  <c:v>69.52077327578013</c:v>
                </c:pt>
                <c:pt idx="56">
                  <c:v>83.760350062725408</c:v>
                </c:pt>
                <c:pt idx="57">
                  <c:v>97.585785442008756</c:v>
                </c:pt>
                <c:pt idx="58">
                  <c:v>110.77904403878405</c:v>
                </c:pt>
                <c:pt idx="59">
                  <c:v>123.13206028370978</c:v>
                </c:pt>
                <c:pt idx="60">
                  <c:v>134.45001973126872</c:v>
                </c:pt>
                <c:pt idx="61">
                  <c:v>144.55443139995194</c:v>
                </c:pt>
                <c:pt idx="62">
                  <c:v>153.28594268166154</c:v>
                </c:pt>
                <c:pt idx="63">
                  <c:v>160.50685242753246</c:v>
                </c:pt>
                <c:pt idx="64">
                  <c:v>166.10328257731038</c:v>
                </c:pt>
                <c:pt idx="65">
                  <c:v>169.9869740843877</c:v>
                </c:pt>
                <c:pt idx="66">
                  <c:v>172.09667881369305</c:v>
                </c:pt>
                <c:pt idx="67">
                  <c:v>172.39912546136878</c:v>
                </c:pt>
                <c:pt idx="68">
                  <c:v>170.88954426310812</c:v>
                </c:pt>
                <c:pt idx="69">
                  <c:v>167.59174221618778</c:v>
                </c:pt>
                <c:pt idx="70">
                  <c:v>162.5577276288991</c:v>
                </c:pt>
                <c:pt idx="71">
                  <c:v>155.86688991845838</c:v>
                </c:pt>
                <c:pt idx="72">
                  <c:v>147.62474759247166</c:v>
                </c:pt>
                <c:pt idx="73">
                  <c:v>137.96128415903704</c:v>
                </c:pt>
                <c:pt idx="74">
                  <c:v>127.02889820917314</c:v>
                </c:pt>
                <c:pt idx="75">
                  <c:v>115.00000000000011</c:v>
                </c:pt>
                <c:pt idx="76">
                  <c:v>102.06429244199184</c:v>
                </c:pt>
                <c:pt idx="77">
                  <c:v>88.425779370755635</c:v>
                </c:pt>
                <c:pt idx="78">
                  <c:v>74.299548284677499</c:v>
                </c:pt>
                <c:pt idx="79">
                  <c:v>59.908378286585894</c:v>
                </c:pt>
                <c:pt idx="80">
                  <c:v>45.47922672421997</c:v>
                </c:pt>
                <c:pt idx="81">
                  <c:v>31.239649937274788</c:v>
                </c:pt>
                <c:pt idx="82">
                  <c:v>17.414214557991325</c:v>
                </c:pt>
                <c:pt idx="83">
                  <c:v>4.220955961215866</c:v>
                </c:pt>
                <c:pt idx="84">
                  <c:v>-8.1320602837096079</c:v>
                </c:pt>
                <c:pt idx="85">
                  <c:v>-19.45001973126875</c:v>
                </c:pt>
                <c:pt idx="86">
                  <c:v>-29.554431399951849</c:v>
                </c:pt>
                <c:pt idx="87">
                  <c:v>-38.285942681661382</c:v>
                </c:pt>
                <c:pt idx="88">
                  <c:v>-45.506852427532479</c:v>
                </c:pt>
                <c:pt idx="89">
                  <c:v>-51.103282577310289</c:v>
                </c:pt>
                <c:pt idx="90">
                  <c:v>-54.986974084387612</c:v>
                </c:pt>
                <c:pt idx="91">
                  <c:v>-57.096678813692975</c:v>
                </c:pt>
                <c:pt idx="92">
                  <c:v>-57.399125461368683</c:v>
                </c:pt>
                <c:pt idx="93">
                  <c:v>-55.889544263108029</c:v>
                </c:pt>
                <c:pt idx="94">
                  <c:v>-52.591742216187654</c:v>
                </c:pt>
                <c:pt idx="95">
                  <c:v>-47.557727628899109</c:v>
                </c:pt>
                <c:pt idx="96">
                  <c:v>-40.86688991845822</c:v>
                </c:pt>
                <c:pt idx="97">
                  <c:v>-32.624747592471572</c:v>
                </c:pt>
                <c:pt idx="98">
                  <c:v>-22.961284159036943</c:v>
                </c:pt>
                <c:pt idx="99">
                  <c:v>-12.028898209173088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398776"/>
        <c:axId val="482399168"/>
      </c:lineChart>
      <c:catAx>
        <c:axId val="48239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abscisse : temps (ms)</a:t>
                </a:r>
              </a:p>
            </c:rich>
          </c:tx>
          <c:layout>
            <c:manualLayout>
              <c:xMode val="edge"/>
              <c:yMode val="edge"/>
              <c:x val="0.33570159857904086"/>
              <c:y val="0.91408114558472553"/>
            </c:manualLayout>
          </c:layout>
          <c:overlay val="0"/>
          <c:spPr>
            <a:solidFill>
              <a:srgbClr val="C0C0C0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239838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8239838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intensité (A)</a:t>
                </a:r>
              </a:p>
            </c:rich>
          </c:tx>
          <c:layout>
            <c:manualLayout>
              <c:xMode val="edge"/>
              <c:yMode val="edge"/>
              <c:x val="2.8419182948490232E-2"/>
              <c:y val="0.38902147971360385"/>
            </c:manualLayout>
          </c:layout>
          <c:overlay val="0"/>
          <c:spPr>
            <a:solidFill>
              <a:srgbClr val="3366FF"/>
            </a:solidFill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2396816"/>
        <c:crosses val="autoZero"/>
        <c:crossBetween val="between"/>
        <c:majorUnit val="0.5"/>
      </c:valAx>
      <c:catAx>
        <c:axId val="482398776"/>
        <c:scaling>
          <c:orientation val="minMax"/>
        </c:scaling>
        <c:delete val="1"/>
        <c:axPos val="b"/>
        <c:majorTickMark val="out"/>
        <c:minorTickMark val="none"/>
        <c:tickLblPos val="nextTo"/>
        <c:crossAx val="482399168"/>
        <c:crosses val="autoZero"/>
        <c:auto val="1"/>
        <c:lblAlgn val="ctr"/>
        <c:lblOffset val="100"/>
        <c:noMultiLvlLbl val="0"/>
      </c:catAx>
      <c:valAx>
        <c:axId val="482399168"/>
        <c:scaling>
          <c:orientation val="minMax"/>
          <c:max val="400"/>
          <c:min val="-4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tension (V) et puissance (W)</a:t>
                </a:r>
              </a:p>
            </c:rich>
          </c:tx>
          <c:layout>
            <c:manualLayout>
              <c:xMode val="edge"/>
              <c:yMode val="edge"/>
              <c:x val="0.82770870337477798"/>
              <c:y val="0.28400954653937949"/>
            </c:manualLayout>
          </c:layout>
          <c:overlay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00FF" mc:Ignorable="a14" a14:legacySpreadsheetColorIndex="14"/>
                </a:gs>
              </a:gsLst>
              <a:lin ang="5400000" scaled="1"/>
            </a:gradFill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8239877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32326820603913"/>
          <c:y val="0.39856801909307876"/>
          <c:w val="9.9467140319715805E-2"/>
          <c:h val="0.15274463007159905"/>
        </c:manualLayout>
      </c:layout>
      <c:overlay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trlProps/ctrlProp1.xml><?xml version="1.0" encoding="utf-8"?>
<formControlPr xmlns="http://schemas.microsoft.com/office/spreadsheetml/2009/9/main" objectType="Scroll" dx="16" fmlaLink="$K$3" horiz="1" max="180" page="10" val="15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2</xdr:row>
          <xdr:rowOff>9525</xdr:rowOff>
        </xdr:from>
        <xdr:to>
          <xdr:col>13</xdr:col>
          <xdr:colOff>0</xdr:colOff>
          <xdr:row>2</xdr:row>
          <xdr:rowOff>190500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4</xdr:row>
      <xdr:rowOff>0</xdr:rowOff>
    </xdr:from>
    <xdr:to>
      <xdr:col>14</xdr:col>
      <xdr:colOff>0</xdr:colOff>
      <xdr:row>28</xdr:row>
      <xdr:rowOff>95250</xdr:rowOff>
    </xdr:to>
    <xdr:graphicFrame macro="">
      <xdr:nvGraphicFramePr>
        <xdr:cNvPr id="102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P107"/>
  <sheetViews>
    <sheetView showGridLines="0" showRowColHeaders="0" tabSelected="1" showOutlineSymbols="0" workbookViewId="0">
      <selection sqref="A1:N1"/>
    </sheetView>
  </sheetViews>
  <sheetFormatPr baseColWidth="10" defaultRowHeight="12.75" x14ac:dyDescent="0.2"/>
  <cols>
    <col min="1" max="9" width="7.7109375" customWidth="1"/>
    <col min="10" max="13" width="8.28515625" customWidth="1"/>
    <col min="14" max="14" width="8.7109375" customWidth="1"/>
    <col min="15" max="16" width="6.7109375" customWidth="1"/>
  </cols>
  <sheetData>
    <row r="1" spans="1:16" ht="45" customHeight="1" thickBot="1" x14ac:dyDescent="0.25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22"/>
      <c r="P1" s="22"/>
    </row>
    <row r="2" spans="1:16" s="3" customFormat="1" ht="15.95" customHeight="1" thickBot="1" x14ac:dyDescent="0.3">
      <c r="A2" s="30" t="s">
        <v>8</v>
      </c>
      <c r="B2" s="31">
        <v>50</v>
      </c>
      <c r="C2" s="32" t="s">
        <v>9</v>
      </c>
      <c r="D2" s="33" t="s">
        <v>11</v>
      </c>
      <c r="E2" s="34">
        <v>0.5</v>
      </c>
      <c r="F2" s="35" t="s">
        <v>10</v>
      </c>
      <c r="G2" s="36" t="s">
        <v>12</v>
      </c>
      <c r="H2" s="37">
        <v>230</v>
      </c>
      <c r="I2" s="38" t="s">
        <v>13</v>
      </c>
      <c r="J2" s="66" t="str">
        <f>IF(K4&lt;0,T(O4),IF(K4=0,T(O3),T(O2)))</f>
        <v>circuit inductif</v>
      </c>
      <c r="K2" s="67"/>
      <c r="L2" s="67"/>
      <c r="M2" s="67"/>
      <c r="N2" s="68"/>
      <c r="O2" s="49" t="s">
        <v>51</v>
      </c>
      <c r="P2" s="23"/>
    </row>
    <row r="3" spans="1:16" s="3" customFormat="1" ht="15.95" customHeight="1" thickBot="1" x14ac:dyDescent="0.3">
      <c r="A3" s="6" t="s">
        <v>17</v>
      </c>
      <c r="B3" s="7">
        <f>1000/B2</f>
        <v>20</v>
      </c>
      <c r="C3" s="19" t="s">
        <v>16</v>
      </c>
      <c r="D3" s="47" t="s">
        <v>19</v>
      </c>
      <c r="E3" s="69" t="s">
        <v>23</v>
      </c>
      <c r="F3" s="70"/>
      <c r="G3" s="48" t="s">
        <v>20</v>
      </c>
      <c r="H3" s="71" t="s">
        <v>24</v>
      </c>
      <c r="I3" s="72"/>
      <c r="J3" s="40"/>
      <c r="K3" s="39">
        <v>150</v>
      </c>
      <c r="L3" s="39"/>
      <c r="M3" s="39"/>
      <c r="N3" s="41"/>
      <c r="O3" s="50" t="s">
        <v>52</v>
      </c>
      <c r="P3" s="20"/>
    </row>
    <row r="4" spans="1:16" s="3" customFormat="1" ht="15.95" customHeight="1" thickBot="1" x14ac:dyDescent="0.3">
      <c r="A4" s="58" t="s">
        <v>22</v>
      </c>
      <c r="B4" s="59"/>
      <c r="C4" s="59"/>
      <c r="D4" s="60" t="s">
        <v>21</v>
      </c>
      <c r="E4" s="61"/>
      <c r="F4" s="61"/>
      <c r="G4" s="62"/>
      <c r="H4" s="24">
        <f>$H$2*$E$2*COS($M$4)</f>
        <v>57.500000000000014</v>
      </c>
      <c r="I4" s="25" t="s">
        <v>18</v>
      </c>
      <c r="J4" s="42" t="s">
        <v>32</v>
      </c>
      <c r="K4" s="43">
        <f>$K$3-90</f>
        <v>60</v>
      </c>
      <c r="L4" s="44" t="s">
        <v>14</v>
      </c>
      <c r="M4" s="45">
        <f>K4*PI()/180</f>
        <v>1.0471975511965976</v>
      </c>
      <c r="N4" s="46" t="s">
        <v>15</v>
      </c>
      <c r="O4" s="51" t="s">
        <v>53</v>
      </c>
    </row>
    <row r="5" spans="1:16" x14ac:dyDescent="0.2">
      <c r="A5" s="26" t="s">
        <v>2</v>
      </c>
      <c r="B5" s="10" t="s">
        <v>3</v>
      </c>
      <c r="C5" s="12" t="s">
        <v>4</v>
      </c>
      <c r="D5" s="21" t="s">
        <v>5</v>
      </c>
      <c r="N5" s="5"/>
    </row>
    <row r="6" spans="1:16" ht="13.5" thickBot="1" x14ac:dyDescent="0.25">
      <c r="A6" s="27" t="s">
        <v>6</v>
      </c>
      <c r="B6" s="11" t="s">
        <v>0</v>
      </c>
      <c r="C6" s="13" t="s">
        <v>1</v>
      </c>
      <c r="D6" s="14" t="s">
        <v>7</v>
      </c>
      <c r="H6" s="2"/>
      <c r="N6" s="4"/>
    </row>
    <row r="7" spans="1:16" x14ac:dyDescent="0.2">
      <c r="A7" s="28">
        <v>0</v>
      </c>
      <c r="B7" s="15">
        <f t="shared" ref="B7:B38" si="0">$E$2*SQRT(2)*SIN(2*PI()*$B$2*A7/1000)</f>
        <v>0</v>
      </c>
      <c r="C7" s="17">
        <f t="shared" ref="C7:C38" si="1">$H$2*SQRT(2)*SIN(2*PI()*$B$2*A7/1000+$M$4)</f>
        <v>281.69132042006549</v>
      </c>
      <c r="D7" s="8">
        <f t="shared" ref="D7:D38" si="2">B7*C7</f>
        <v>0</v>
      </c>
      <c r="N7" s="4"/>
    </row>
    <row r="8" spans="1:16" x14ac:dyDescent="0.2">
      <c r="A8" s="28">
        <v>0.2</v>
      </c>
      <c r="B8" s="15">
        <f t="shared" si="0"/>
        <v>4.4399602153403835E-2</v>
      </c>
      <c r="C8" s="17">
        <f t="shared" si="1"/>
        <v>291.3473754407608</v>
      </c>
      <c r="D8" s="8">
        <f t="shared" si="2"/>
        <v>12.93570755800816</v>
      </c>
      <c r="H8" s="1"/>
      <c r="N8" s="4"/>
    </row>
    <row r="9" spans="1:16" x14ac:dyDescent="0.2">
      <c r="A9" s="28">
        <v>0.4</v>
      </c>
      <c r="B9" s="15">
        <f t="shared" si="0"/>
        <v>8.862397936135695E-2</v>
      </c>
      <c r="C9" s="17">
        <f t="shared" si="1"/>
        <v>299.85361547454625</v>
      </c>
      <c r="D9" s="8">
        <f t="shared" si="2"/>
        <v>26.574220629244451</v>
      </c>
      <c r="H9" s="1"/>
      <c r="N9" s="4"/>
    </row>
    <row r="10" spans="1:16" x14ac:dyDescent="0.2">
      <c r="A10" s="28">
        <v>0.6</v>
      </c>
      <c r="B10" s="15">
        <f t="shared" si="0"/>
        <v>0.13249859821121562</v>
      </c>
      <c r="C10" s="17">
        <f t="shared" si="1"/>
        <v>307.17647027813985</v>
      </c>
      <c r="D10" s="8">
        <f t="shared" si="2"/>
        <v>40.700451715322671</v>
      </c>
      <c r="H10" s="1"/>
      <c r="N10" s="4"/>
    </row>
    <row r="11" spans="1:16" x14ac:dyDescent="0.2">
      <c r="A11" s="28">
        <v>0.8</v>
      </c>
      <c r="B11" s="15">
        <f t="shared" si="0"/>
        <v>0.17585030562678619</v>
      </c>
      <c r="C11" s="17">
        <f t="shared" si="1"/>
        <v>313.28703988912599</v>
      </c>
      <c r="D11" s="8">
        <f t="shared" si="2"/>
        <v>55.091621713413964</v>
      </c>
      <c r="H11" s="1"/>
      <c r="N11" s="4"/>
    </row>
    <row r="12" spans="1:16" x14ac:dyDescent="0.2">
      <c r="A12" s="28">
        <v>1</v>
      </c>
      <c r="B12" s="15">
        <f t="shared" si="0"/>
        <v>0.21850801222441052</v>
      </c>
      <c r="C12" s="17">
        <f t="shared" si="1"/>
        <v>318.16120868090377</v>
      </c>
      <c r="D12" s="8">
        <f t="shared" si="2"/>
        <v>69.520773275780144</v>
      </c>
      <c r="H12" s="1"/>
      <c r="N12" s="4"/>
    </row>
    <row r="13" spans="1:16" x14ac:dyDescent="0.2">
      <c r="A13" s="28">
        <v>1.2</v>
      </c>
      <c r="B13" s="15">
        <f t="shared" si="0"/>
        <v>0.26030336752460032</v>
      </c>
      <c r="C13" s="17">
        <f t="shared" si="1"/>
        <v>321.779740536048</v>
      </c>
      <c r="D13" s="8">
        <f t="shared" si="2"/>
        <v>83.760350062725436</v>
      </c>
      <c r="H13" s="1"/>
      <c r="N13" s="4"/>
    </row>
    <row r="14" spans="1:16" x14ac:dyDescent="0.2">
      <c r="A14" s="28">
        <v>1.4</v>
      </c>
      <c r="B14" s="15">
        <f t="shared" si="0"/>
        <v>0.3010714243544671</v>
      </c>
      <c r="C14" s="17">
        <f t="shared" si="1"/>
        <v>324.12835476247636</v>
      </c>
      <c r="D14" s="8">
        <f t="shared" si="2"/>
        <v>97.585785442008785</v>
      </c>
      <c r="H14" s="1"/>
      <c r="N14" s="4"/>
    </row>
    <row r="15" spans="1:16" x14ac:dyDescent="0.2">
      <c r="A15" s="28">
        <v>1.6</v>
      </c>
      <c r="B15" s="15">
        <f t="shared" si="0"/>
        <v>0.34065128981885695</v>
      </c>
      <c r="C15" s="17">
        <f t="shared" si="1"/>
        <v>325.19778245281691</v>
      </c>
      <c r="D15" s="8">
        <f t="shared" si="2"/>
        <v>110.77904403878412</v>
      </c>
      <c r="H15" s="1"/>
      <c r="N15" s="4"/>
    </row>
    <row r="16" spans="1:16" x14ac:dyDescent="0.2">
      <c r="A16" s="28">
        <v>1.8</v>
      </c>
      <c r="B16" s="15">
        <f t="shared" si="0"/>
        <v>0.37888676027110246</v>
      </c>
      <c r="C16" s="17">
        <f t="shared" si="1"/>
        <v>324.9838030645509</v>
      </c>
      <c r="D16" s="8">
        <f t="shared" si="2"/>
        <v>123.13206028370966</v>
      </c>
      <c r="H16" s="1"/>
      <c r="N16" s="4"/>
    </row>
    <row r="17" spans="1:14" x14ac:dyDescent="0.2">
      <c r="A17" s="28">
        <v>2</v>
      </c>
      <c r="B17" s="15">
        <f t="shared" si="0"/>
        <v>0.41562693777745346</v>
      </c>
      <c r="C17" s="17">
        <f t="shared" si="1"/>
        <v>323.48726107656597</v>
      </c>
      <c r="D17" s="8">
        <f t="shared" si="2"/>
        <v>134.45001973126872</v>
      </c>
      <c r="H17" s="1"/>
      <c r="N17" s="4"/>
    </row>
    <row r="18" spans="1:14" x14ac:dyDescent="0.2">
      <c r="A18" s="28">
        <v>2.2000000000000002</v>
      </c>
      <c r="B18" s="15">
        <f t="shared" si="0"/>
        <v>0.45072682564228289</v>
      </c>
      <c r="C18" s="17">
        <f t="shared" si="1"/>
        <v>320.71406265638365</v>
      </c>
      <c r="D18" s="8">
        <f t="shared" si="2"/>
        <v>144.55443139995202</v>
      </c>
      <c r="H18" s="1"/>
      <c r="N18" s="4"/>
    </row>
    <row r="19" spans="1:14" x14ac:dyDescent="0.2">
      <c r="A19" s="28">
        <v>2.4</v>
      </c>
      <c r="B19" s="15">
        <f t="shared" si="0"/>
        <v>0.48404790064380171</v>
      </c>
      <c r="C19" s="17">
        <f t="shared" si="1"/>
        <v>316.67515235121454</v>
      </c>
      <c r="D19" s="8">
        <f t="shared" si="2"/>
        <v>153.28594268166145</v>
      </c>
      <c r="H19" s="1"/>
      <c r="N19" s="4"/>
    </row>
    <row r="20" spans="1:14" x14ac:dyDescent="0.2">
      <c r="A20" s="28">
        <v>2.6</v>
      </c>
      <c r="B20" s="15">
        <f t="shared" si="0"/>
        <v>0.51545865972192995</v>
      </c>
      <c r="C20" s="17">
        <f t="shared" si="1"/>
        <v>311.38646989483061</v>
      </c>
      <c r="D20" s="8">
        <f t="shared" si="2"/>
        <v>160.50685242753246</v>
      </c>
      <c r="H20" s="1"/>
      <c r="N20" s="4"/>
    </row>
    <row r="21" spans="1:14" x14ac:dyDescent="0.2">
      <c r="A21" s="28">
        <v>2.8</v>
      </c>
      <c r="B21" s="15">
        <f t="shared" si="0"/>
        <v>0.54483513896079727</v>
      </c>
      <c r="C21" s="17">
        <f t="shared" si="1"/>
        <v>304.86888730071803</v>
      </c>
      <c r="D21" s="8">
        <f t="shared" si="2"/>
        <v>166.10328257731035</v>
      </c>
      <c r="H21" s="1"/>
      <c r="N21" s="4"/>
    </row>
    <row r="22" spans="1:14" x14ac:dyDescent="0.2">
      <c r="A22" s="28">
        <v>3</v>
      </c>
      <c r="B22" s="15">
        <f t="shared" si="0"/>
        <v>0.57206140281768436</v>
      </c>
      <c r="C22" s="17">
        <f t="shared" si="1"/>
        <v>297.14812648977551</v>
      </c>
      <c r="D22" s="8">
        <f t="shared" si="2"/>
        <v>169.9869740843877</v>
      </c>
      <c r="H22" s="1"/>
      <c r="N22" s="4"/>
    </row>
    <row r="23" spans="1:14" x14ac:dyDescent="0.2">
      <c r="A23" s="28">
        <v>3.2</v>
      </c>
      <c r="B23" s="15">
        <f t="shared" si="0"/>
        <v>0.59703000166764497</v>
      </c>
      <c r="C23" s="17">
        <f t="shared" si="1"/>
        <v>288.25465777764362</v>
      </c>
      <c r="D23" s="8">
        <f t="shared" si="2"/>
        <v>172.09667881369299</v>
      </c>
      <c r="H23" s="1"/>
    </row>
    <row r="24" spans="1:14" x14ac:dyDescent="0.2">
      <c r="A24" s="28">
        <v>3.4</v>
      </c>
      <c r="B24" s="15">
        <f t="shared" si="0"/>
        <v>0.61964239585808623</v>
      </c>
      <c r="C24" s="17">
        <f t="shared" si="1"/>
        <v>278.22357962228995</v>
      </c>
      <c r="D24" s="8">
        <f t="shared" si="2"/>
        <v>172.39912546136875</v>
      </c>
      <c r="H24" s="1"/>
    </row>
    <row r="25" spans="1:14" x14ac:dyDescent="0.2">
      <c r="A25" s="28">
        <v>3.6</v>
      </c>
      <c r="B25" s="15">
        <f t="shared" si="0"/>
        <v>0.63980934459975847</v>
      </c>
      <c r="C25" s="17">
        <f t="shared" si="1"/>
        <v>267.09448010642984</v>
      </c>
      <c r="D25" s="8">
        <f t="shared" si="2"/>
        <v>170.88954426310809</v>
      </c>
      <c r="H25" s="1"/>
    </row>
    <row r="26" spans="1:14" x14ac:dyDescent="0.2">
      <c r="A26" s="28">
        <v>3.8</v>
      </c>
      <c r="B26" s="15">
        <f t="shared" si="0"/>
        <v>0.65745125815938099</v>
      </c>
      <c r="C26" s="17">
        <f t="shared" si="1"/>
        <v>254.91128070145052</v>
      </c>
      <c r="D26" s="8">
        <f t="shared" si="2"/>
        <v>167.59174221618778</v>
      </c>
      <c r="H26" s="1"/>
    </row>
    <row r="27" spans="1:14" x14ac:dyDescent="0.2">
      <c r="A27" s="28">
        <v>4</v>
      </c>
      <c r="B27" s="15">
        <f t="shared" si="0"/>
        <v>0.67249851196395738</v>
      </c>
      <c r="C27" s="17">
        <f t="shared" si="1"/>
        <v>241.72206292942914</v>
      </c>
      <c r="D27" s="8">
        <f t="shared" si="2"/>
        <v>162.55772762889916</v>
      </c>
      <c r="H27" s="1"/>
    </row>
    <row r="28" spans="1:14" x14ac:dyDescent="0.2">
      <c r="A28" s="28">
        <v>4.2</v>
      </c>
      <c r="B28" s="15">
        <f t="shared" si="0"/>
        <v>0.68489172137715748</v>
      </c>
      <c r="C28" s="17">
        <f t="shared" si="1"/>
        <v>227.57887860733123</v>
      </c>
      <c r="D28" s="8">
        <f t="shared" si="2"/>
        <v>155.86688991845824</v>
      </c>
      <c r="H28" s="1"/>
    </row>
    <row r="29" spans="1:14" x14ac:dyDescent="0.2">
      <c r="A29" s="28">
        <v>4.4000000000000004</v>
      </c>
      <c r="B29" s="15">
        <f t="shared" si="0"/>
        <v>0.69458197606334626</v>
      </c>
      <c r="C29" s="17">
        <f t="shared" si="1"/>
        <v>212.53754442227014</v>
      </c>
      <c r="D29" s="8">
        <f t="shared" si="2"/>
        <v>147.62474759247164</v>
      </c>
      <c r="H29" s="1"/>
    </row>
    <row r="30" spans="1:14" x14ac:dyDescent="0.2">
      <c r="A30" s="28">
        <v>4.5999999999999996</v>
      </c>
      <c r="B30" s="15">
        <f t="shared" si="0"/>
        <v>0.70153103301433339</v>
      </c>
      <c r="C30" s="17">
        <f t="shared" si="1"/>
        <v>196.65742164854217</v>
      </c>
      <c r="D30" s="8">
        <f t="shared" si="2"/>
        <v>137.96128415903712</v>
      </c>
      <c r="H30" s="1"/>
    </row>
    <row r="31" spans="1:14" x14ac:dyDescent="0.2">
      <c r="A31" s="28">
        <v>4.8</v>
      </c>
      <c r="B31" s="15">
        <f t="shared" si="0"/>
        <v>0.70571146747705571</v>
      </c>
      <c r="C31" s="17">
        <f t="shared" si="1"/>
        <v>180.00118187579702</v>
      </c>
      <c r="D31" s="8">
        <f t="shared" si="2"/>
        <v>127.02889820917312</v>
      </c>
    </row>
    <row r="32" spans="1:14" ht="13.5" thickBot="1" x14ac:dyDescent="0.25">
      <c r="A32" s="28">
        <v>5</v>
      </c>
      <c r="B32" s="15">
        <f t="shared" si="0"/>
        <v>0.70710678118654757</v>
      </c>
      <c r="C32" s="17">
        <f t="shared" si="1"/>
        <v>162.63455967290591</v>
      </c>
      <c r="D32" s="8">
        <f t="shared" si="2"/>
        <v>114.99999999999999</v>
      </c>
      <c r="H32" s="1"/>
    </row>
    <row r="33" spans="1:14" ht="13.5" thickTop="1" x14ac:dyDescent="0.2">
      <c r="A33" s="28">
        <v>5.2</v>
      </c>
      <c r="B33" s="15">
        <f t="shared" si="0"/>
        <v>0.70571146747705571</v>
      </c>
      <c r="C33" s="17">
        <f t="shared" si="1"/>
        <v>144.62609316364859</v>
      </c>
      <c r="D33" s="8">
        <f t="shared" si="2"/>
        <v>102.06429244199182</v>
      </c>
      <c r="F33" s="77" t="s">
        <v>26</v>
      </c>
      <c r="G33" s="78"/>
      <c r="H33" s="78"/>
      <c r="I33" s="78"/>
      <c r="J33" s="78"/>
      <c r="K33" s="78"/>
      <c r="L33" s="78"/>
      <c r="M33" s="78"/>
      <c r="N33" s="79"/>
    </row>
    <row r="34" spans="1:14" x14ac:dyDescent="0.2">
      <c r="A34" s="28">
        <v>5.4</v>
      </c>
      <c r="B34" s="15">
        <f t="shared" si="0"/>
        <v>0.70153103301433339</v>
      </c>
      <c r="C34" s="17">
        <f t="shared" si="1"/>
        <v>126.04685353805142</v>
      </c>
      <c r="D34" s="8">
        <f t="shared" si="2"/>
        <v>88.425779370755592</v>
      </c>
      <c r="F34" s="55"/>
      <c r="G34" s="53"/>
      <c r="H34" s="53"/>
      <c r="I34" s="53"/>
      <c r="J34" s="53"/>
      <c r="K34" s="53"/>
      <c r="L34" s="53"/>
      <c r="M34" s="53"/>
      <c r="N34" s="54"/>
    </row>
    <row r="35" spans="1:14" x14ac:dyDescent="0.2">
      <c r="A35" s="28">
        <v>5.6</v>
      </c>
      <c r="B35" s="15">
        <f t="shared" si="0"/>
        <v>0.69458197606334626</v>
      </c>
      <c r="C35" s="17">
        <f t="shared" si="1"/>
        <v>106.97016456686924</v>
      </c>
      <c r="D35" s="8">
        <f t="shared" si="2"/>
        <v>74.299548284677385</v>
      </c>
      <c r="F35" s="52" t="s">
        <v>41</v>
      </c>
      <c r="G35" s="53"/>
      <c r="H35" s="53"/>
      <c r="I35" s="53"/>
      <c r="J35" s="53"/>
      <c r="K35" s="53"/>
      <c r="L35" s="53"/>
      <c r="M35" s="53"/>
      <c r="N35" s="54"/>
    </row>
    <row r="36" spans="1:14" x14ac:dyDescent="0.2">
      <c r="A36" s="28">
        <v>5.8</v>
      </c>
      <c r="B36" s="15">
        <f t="shared" si="0"/>
        <v>0.68489172137715759</v>
      </c>
      <c r="C36" s="17">
        <f t="shared" si="1"/>
        <v>87.4713132261612</v>
      </c>
      <c r="D36" s="8">
        <f t="shared" si="2"/>
        <v>59.908378286586078</v>
      </c>
      <c r="F36" s="55" t="s">
        <v>44</v>
      </c>
      <c r="G36" s="53"/>
      <c r="H36" s="53"/>
      <c r="I36" s="53"/>
      <c r="J36" s="53"/>
      <c r="K36" s="53"/>
      <c r="L36" s="53"/>
      <c r="M36" s="53"/>
      <c r="N36" s="54"/>
    </row>
    <row r="37" spans="1:14" x14ac:dyDescent="0.2">
      <c r="A37" s="28">
        <v>6</v>
      </c>
      <c r="B37" s="15">
        <f t="shared" si="0"/>
        <v>0.67249851196395738</v>
      </c>
      <c r="C37" s="17">
        <f t="shared" si="1"/>
        <v>67.627252573991427</v>
      </c>
      <c r="D37" s="8">
        <f t="shared" si="2"/>
        <v>45.479226724219942</v>
      </c>
      <c r="F37" s="55" t="s">
        <v>45</v>
      </c>
      <c r="G37" s="53"/>
      <c r="H37" s="53"/>
      <c r="I37" s="53"/>
      <c r="J37" s="53"/>
      <c r="K37" s="53"/>
      <c r="L37" s="53"/>
      <c r="M37" s="53"/>
      <c r="N37" s="54"/>
    </row>
    <row r="38" spans="1:14" x14ac:dyDescent="0.2">
      <c r="A38" s="28">
        <v>6.2</v>
      </c>
      <c r="B38" s="15">
        <f t="shared" si="0"/>
        <v>0.65745125815938088</v>
      </c>
      <c r="C38" s="17">
        <f t="shared" si="1"/>
        <v>47.516298051864666</v>
      </c>
      <c r="D38" s="8">
        <f t="shared" si="2"/>
        <v>31.239649937274564</v>
      </c>
      <c r="F38" s="73" t="s">
        <v>46</v>
      </c>
      <c r="G38" s="53"/>
      <c r="H38" s="53"/>
      <c r="I38" s="53"/>
      <c r="J38" s="53"/>
      <c r="K38" s="53"/>
      <c r="L38" s="53"/>
      <c r="M38" s="53"/>
      <c r="N38" s="54"/>
    </row>
    <row r="39" spans="1:14" x14ac:dyDescent="0.2">
      <c r="A39" s="28">
        <v>6.4</v>
      </c>
      <c r="B39" s="15">
        <f t="shared" ref="B39:B70" si="3">$E$2*SQRT(2)*SIN(2*PI()*$B$2*A39/1000)</f>
        <v>0.63980934459975847</v>
      </c>
      <c r="C39" s="17">
        <f t="shared" ref="C39:C70" si="4">$H$2*SQRT(2)*SIN(2*PI()*$B$2*A39/1000+$M$4)</f>
        <v>27.217818409459156</v>
      </c>
      <c r="D39" s="8">
        <f t="shared" ref="D39:D70" si="5">B39*C39</f>
        <v>17.414214557991304</v>
      </c>
      <c r="F39" s="55" t="s">
        <v>47</v>
      </c>
      <c r="G39" s="56"/>
      <c r="H39" s="56"/>
      <c r="I39" s="56"/>
      <c r="J39" s="56"/>
      <c r="K39" s="56"/>
      <c r="L39" s="56"/>
      <c r="M39" s="56"/>
      <c r="N39" s="54"/>
    </row>
    <row r="40" spans="1:14" x14ac:dyDescent="0.2">
      <c r="A40" s="28">
        <v>6.6</v>
      </c>
      <c r="B40" s="15">
        <f t="shared" si="3"/>
        <v>0.61964239585808623</v>
      </c>
      <c r="C40" s="17">
        <f t="shared" si="4"/>
        <v>6.8119224724299317</v>
      </c>
      <c r="D40" s="8">
        <f t="shared" si="5"/>
        <v>4.2209559612160215</v>
      </c>
      <c r="F40" s="73" t="s">
        <v>35</v>
      </c>
      <c r="G40" s="53"/>
      <c r="H40" s="53"/>
      <c r="I40" s="53"/>
      <c r="J40" s="53"/>
      <c r="K40" s="53"/>
      <c r="L40" s="53"/>
      <c r="M40" s="53"/>
      <c r="N40" s="54"/>
    </row>
    <row r="41" spans="1:14" x14ac:dyDescent="0.2">
      <c r="A41" s="28">
        <v>6.8</v>
      </c>
      <c r="B41" s="15">
        <f t="shared" si="3"/>
        <v>0.59703000166764508</v>
      </c>
      <c r="C41" s="17">
        <f t="shared" si="4"/>
        <v>-13.620857010526906</v>
      </c>
      <c r="D41" s="8">
        <f t="shared" si="5"/>
        <v>-8.1320602837096345</v>
      </c>
      <c r="F41" s="55" t="s">
        <v>34</v>
      </c>
      <c r="G41" s="53"/>
      <c r="H41" s="53"/>
      <c r="I41" s="53"/>
      <c r="J41" s="53"/>
      <c r="K41" s="53"/>
      <c r="L41" s="53"/>
      <c r="M41" s="53"/>
      <c r="N41" s="54"/>
    </row>
    <row r="42" spans="1:14" x14ac:dyDescent="0.2">
      <c r="A42" s="28">
        <v>7</v>
      </c>
      <c r="B42" s="15">
        <f t="shared" si="3"/>
        <v>0.57206140281768425</v>
      </c>
      <c r="C42" s="17">
        <f t="shared" si="4"/>
        <v>-33.999881193640839</v>
      </c>
      <c r="D42" s="8">
        <f t="shared" si="5"/>
        <v>-19.450019731268778</v>
      </c>
      <c r="F42" s="73" t="s">
        <v>36</v>
      </c>
      <c r="G42" s="53"/>
      <c r="H42" s="53"/>
      <c r="I42" s="53"/>
      <c r="J42" s="53"/>
      <c r="K42" s="53"/>
      <c r="L42" s="53"/>
      <c r="M42" s="53"/>
      <c r="N42" s="54"/>
    </row>
    <row r="43" spans="1:14" x14ac:dyDescent="0.2">
      <c r="A43" s="28">
        <v>7.2</v>
      </c>
      <c r="B43" s="15">
        <f t="shared" si="3"/>
        <v>0.54483513896079727</v>
      </c>
      <c r="C43" s="17">
        <f t="shared" si="4"/>
        <v>-54.244723378751374</v>
      </c>
      <c r="D43" s="8">
        <f t="shared" si="5"/>
        <v>-29.554431399952012</v>
      </c>
      <c r="F43" s="73" t="s">
        <v>37</v>
      </c>
      <c r="G43" s="53"/>
      <c r="H43" s="53"/>
      <c r="I43" s="53"/>
      <c r="J43" s="53"/>
      <c r="K43" s="53"/>
      <c r="L43" s="53"/>
      <c r="M43" s="53"/>
      <c r="N43" s="54"/>
    </row>
    <row r="44" spans="1:14" x14ac:dyDescent="0.2">
      <c r="A44" s="28">
        <v>7.4</v>
      </c>
      <c r="B44" s="15">
        <f t="shared" si="3"/>
        <v>0.51545865972192995</v>
      </c>
      <c r="C44" s="17">
        <f t="shared" si="4"/>
        <v>-74.275486422742787</v>
      </c>
      <c r="D44" s="8">
        <f t="shared" si="5"/>
        <v>-38.285942681661403</v>
      </c>
      <c r="F44" s="73" t="s">
        <v>38</v>
      </c>
      <c r="G44" s="53"/>
      <c r="H44" s="53"/>
      <c r="I44" s="53"/>
      <c r="J44" s="53"/>
      <c r="K44" s="53"/>
      <c r="L44" s="53"/>
      <c r="M44" s="53"/>
      <c r="N44" s="54"/>
    </row>
    <row r="45" spans="1:14" x14ac:dyDescent="0.2">
      <c r="A45" s="28">
        <v>7.6</v>
      </c>
      <c r="B45" s="15">
        <f t="shared" si="3"/>
        <v>0.48404790064380154</v>
      </c>
      <c r="C45" s="17">
        <f t="shared" si="4"/>
        <v>-94.013118055065874</v>
      </c>
      <c r="D45" s="8">
        <f t="shared" si="5"/>
        <v>-45.506852427532515</v>
      </c>
      <c r="F45" s="73" t="s">
        <v>39</v>
      </c>
      <c r="G45" s="53"/>
      <c r="H45" s="53"/>
      <c r="I45" s="53"/>
      <c r="J45" s="53"/>
      <c r="K45" s="53"/>
      <c r="L45" s="53"/>
      <c r="M45" s="53"/>
      <c r="N45" s="54"/>
    </row>
    <row r="46" spans="1:14" x14ac:dyDescent="0.2">
      <c r="A46" s="28">
        <v>7.8</v>
      </c>
      <c r="B46" s="15">
        <f t="shared" si="3"/>
        <v>0.450726825642283</v>
      </c>
      <c r="C46" s="17">
        <f t="shared" si="4"/>
        <v>-113.37972286093347</v>
      </c>
      <c r="D46" s="8">
        <f t="shared" si="5"/>
        <v>-51.103282577310331</v>
      </c>
      <c r="F46" s="55" t="s">
        <v>31</v>
      </c>
      <c r="G46" s="53"/>
      <c r="H46" s="53"/>
      <c r="I46" s="53"/>
      <c r="J46" s="53"/>
      <c r="K46" s="53"/>
      <c r="L46" s="53"/>
      <c r="M46" s="53"/>
      <c r="N46" s="54"/>
    </row>
    <row r="47" spans="1:14" x14ac:dyDescent="0.2">
      <c r="A47" s="28">
        <v>8</v>
      </c>
      <c r="B47" s="15">
        <f t="shared" si="3"/>
        <v>0.41562693777745352</v>
      </c>
      <c r="C47" s="17">
        <f t="shared" si="4"/>
        <v>-132.29886969893721</v>
      </c>
      <c r="D47" s="8">
        <f t="shared" si="5"/>
        <v>-54.986974084387604</v>
      </c>
      <c r="F47" s="55" t="s">
        <v>48</v>
      </c>
      <c r="G47" s="53"/>
      <c r="H47" s="53"/>
      <c r="I47" s="53"/>
      <c r="J47" s="53"/>
      <c r="K47" s="53"/>
      <c r="L47" s="53"/>
      <c r="M47" s="53"/>
      <c r="N47" s="54"/>
    </row>
    <row r="48" spans="1:14" x14ac:dyDescent="0.2">
      <c r="A48" s="28">
        <v>8.1999999999999993</v>
      </c>
      <c r="B48" s="15">
        <f t="shared" si="3"/>
        <v>0.37888676027110246</v>
      </c>
      <c r="C48" s="17">
        <f t="shared" si="4"/>
        <v>-150.69589333984379</v>
      </c>
      <c r="D48" s="8">
        <f t="shared" si="5"/>
        <v>-57.096678813693018</v>
      </c>
      <c r="F48" s="73" t="s">
        <v>49</v>
      </c>
      <c r="G48" s="53"/>
      <c r="H48" s="53"/>
      <c r="I48" s="53"/>
      <c r="J48" s="53"/>
      <c r="K48" s="53"/>
      <c r="L48" s="53"/>
      <c r="M48" s="53"/>
      <c r="N48" s="54"/>
    </row>
    <row r="49" spans="1:14" x14ac:dyDescent="0.2">
      <c r="A49" s="28">
        <v>8.4</v>
      </c>
      <c r="B49" s="15">
        <f t="shared" si="3"/>
        <v>0.34065128981885689</v>
      </c>
      <c r="C49" s="17">
        <f t="shared" si="4"/>
        <v>-168.4981891361426</v>
      </c>
      <c r="D49" s="8">
        <f t="shared" si="5"/>
        <v>-57.399125461368676</v>
      </c>
      <c r="F49" s="55"/>
      <c r="G49" s="53"/>
      <c r="H49" s="53"/>
      <c r="I49" s="53"/>
      <c r="J49" s="53"/>
      <c r="K49" s="53"/>
      <c r="L49" s="53"/>
      <c r="M49" s="53"/>
      <c r="N49" s="54"/>
    </row>
    <row r="50" spans="1:14" x14ac:dyDescent="0.2">
      <c r="A50" s="28">
        <v>8.6</v>
      </c>
      <c r="B50" s="15">
        <f t="shared" si="3"/>
        <v>0.30107142435446721</v>
      </c>
      <c r="C50" s="17">
        <f t="shared" si="4"/>
        <v>-185.63549955942133</v>
      </c>
      <c r="D50" s="8">
        <f t="shared" si="5"/>
        <v>-55.88954426310805</v>
      </c>
      <c r="F50" s="52" t="s">
        <v>42</v>
      </c>
      <c r="G50" s="53"/>
      <c r="H50" s="53"/>
      <c r="I50" s="53"/>
      <c r="J50" s="53"/>
      <c r="K50" s="53"/>
      <c r="L50" s="53"/>
      <c r="M50" s="53"/>
      <c r="N50" s="54"/>
    </row>
    <row r="51" spans="1:14" x14ac:dyDescent="0.2">
      <c r="A51" s="28">
        <v>8.8000000000000007</v>
      </c>
      <c r="B51" s="15">
        <f t="shared" si="3"/>
        <v>0.26030336752460015</v>
      </c>
      <c r="C51" s="17">
        <f t="shared" si="4"/>
        <v>-202.04019147473184</v>
      </c>
      <c r="D51" s="8">
        <f t="shared" si="5"/>
        <v>-52.591742216187711</v>
      </c>
      <c r="F51" s="55" t="s">
        <v>40</v>
      </c>
      <c r="G51" s="56"/>
      <c r="H51" s="56"/>
      <c r="I51" s="56"/>
      <c r="J51" s="56"/>
      <c r="K51" s="56"/>
      <c r="L51" s="56"/>
      <c r="M51" s="56"/>
      <c r="N51" s="54"/>
    </row>
    <row r="52" spans="1:14" x14ac:dyDescent="0.2">
      <c r="A52" s="28">
        <v>9</v>
      </c>
      <c r="B52" s="15">
        <f t="shared" si="3"/>
        <v>0.2185080122244106</v>
      </c>
      <c r="C52" s="17">
        <f t="shared" si="4"/>
        <v>-217.64752305767482</v>
      </c>
      <c r="D52" s="8">
        <f t="shared" si="5"/>
        <v>-47.557727628899094</v>
      </c>
      <c r="F52" s="55" t="s">
        <v>29</v>
      </c>
      <c r="G52" s="53"/>
      <c r="H52" s="53"/>
      <c r="I52" s="53"/>
      <c r="J52" s="53"/>
      <c r="K52" s="53"/>
      <c r="L52" s="53"/>
      <c r="M52" s="53"/>
      <c r="N52" s="54"/>
    </row>
    <row r="53" spans="1:14" x14ac:dyDescent="0.2">
      <c r="A53" s="28">
        <v>9.1999999999999993</v>
      </c>
      <c r="B53" s="15">
        <f t="shared" si="3"/>
        <v>0.1758503056267865</v>
      </c>
      <c r="C53" s="17">
        <f t="shared" si="4"/>
        <v>-232.39589930080416</v>
      </c>
      <c r="D53" s="8">
        <f t="shared" si="5"/>
        <v>-40.866889918458313</v>
      </c>
      <c r="F53" s="55" t="s">
        <v>30</v>
      </c>
      <c r="G53" s="53"/>
      <c r="H53" s="53"/>
      <c r="I53" s="53"/>
      <c r="J53" s="53"/>
      <c r="K53" s="53"/>
      <c r="L53" s="53"/>
      <c r="M53" s="53"/>
      <c r="N53" s="54"/>
    </row>
    <row r="54" spans="1:14" x14ac:dyDescent="0.2">
      <c r="A54" s="28">
        <v>9.4</v>
      </c>
      <c r="B54" s="15">
        <f t="shared" si="3"/>
        <v>0.13249859821121526</v>
      </c>
      <c r="C54" s="17">
        <f t="shared" si="4"/>
        <v>-246.2271151009808</v>
      </c>
      <c r="D54" s="8">
        <f t="shared" si="5"/>
        <v>-32.624747592471508</v>
      </c>
      <c r="F54" s="55" t="s">
        <v>50</v>
      </c>
      <c r="G54" s="53"/>
      <c r="H54" s="53"/>
      <c r="I54" s="53"/>
      <c r="J54" s="53"/>
      <c r="K54" s="53"/>
      <c r="L54" s="53"/>
      <c r="M54" s="53"/>
      <c r="N54" s="54"/>
    </row>
    <row r="55" spans="1:14" x14ac:dyDescent="0.2">
      <c r="A55" s="28">
        <v>9.6</v>
      </c>
      <c r="B55" s="15">
        <f t="shared" si="3"/>
        <v>8.8623979361356839E-2</v>
      </c>
      <c r="C55" s="17">
        <f t="shared" si="4"/>
        <v>-259.08658496832209</v>
      </c>
      <c r="D55" s="8">
        <f t="shared" si="5"/>
        <v>-22.961284159037003</v>
      </c>
      <c r="F55" s="55" t="s">
        <v>43</v>
      </c>
      <c r="G55" s="53"/>
      <c r="H55" s="53"/>
      <c r="I55" s="53"/>
      <c r="J55" s="53"/>
      <c r="K55" s="53"/>
      <c r="L55" s="53"/>
      <c r="M55" s="53"/>
      <c r="N55" s="54"/>
    </row>
    <row r="56" spans="1:14" x14ac:dyDescent="0.2">
      <c r="A56" s="28">
        <v>9.8000000000000007</v>
      </c>
      <c r="B56" s="15">
        <f t="shared" si="3"/>
        <v>4.4399602153403668E-2</v>
      </c>
      <c r="C56" s="17">
        <f t="shared" si="4"/>
        <v>-270.923558450195</v>
      </c>
      <c r="D56" s="8">
        <f t="shared" si="5"/>
        <v>-12.028898209173063</v>
      </c>
      <c r="F56" s="55" t="s">
        <v>33</v>
      </c>
      <c r="G56" s="53"/>
      <c r="H56" s="53"/>
      <c r="I56" s="53"/>
      <c r="J56" s="53"/>
      <c r="K56" s="53"/>
      <c r="L56" s="53"/>
      <c r="M56" s="53"/>
      <c r="N56" s="54"/>
    </row>
    <row r="57" spans="1:14" x14ac:dyDescent="0.2">
      <c r="A57" s="28">
        <v>10</v>
      </c>
      <c r="B57" s="15">
        <f t="shared" si="3"/>
        <v>-2.2738741369414441E-16</v>
      </c>
      <c r="C57" s="17">
        <f t="shared" si="4"/>
        <v>-281.69132042006555</v>
      </c>
      <c r="D57" s="8">
        <f t="shared" si="5"/>
        <v>6.405306081040724E-14</v>
      </c>
      <c r="F57" s="55"/>
      <c r="G57" s="53"/>
      <c r="H57" s="53"/>
      <c r="I57" s="53"/>
      <c r="J57" s="53"/>
      <c r="K57" s="53"/>
      <c r="L57" s="53"/>
      <c r="M57" s="53"/>
      <c r="N57" s="54"/>
    </row>
    <row r="58" spans="1:14" x14ac:dyDescent="0.2">
      <c r="A58" s="28">
        <v>10.199999999999999</v>
      </c>
      <c r="B58" s="15">
        <f t="shared" si="3"/>
        <v>-4.4399602153403814E-2</v>
      </c>
      <c r="C58" s="17">
        <f t="shared" si="4"/>
        <v>-291.3473754407608</v>
      </c>
      <c r="D58" s="8">
        <f t="shared" si="5"/>
        <v>12.935707558008152</v>
      </c>
      <c r="F58" s="57" t="s">
        <v>54</v>
      </c>
      <c r="G58" s="53"/>
      <c r="H58" s="53"/>
      <c r="I58" s="53"/>
      <c r="J58" s="53"/>
      <c r="K58" s="53"/>
      <c r="L58" s="53"/>
      <c r="M58" s="53"/>
      <c r="N58" s="54"/>
    </row>
    <row r="59" spans="1:14" x14ac:dyDescent="0.2">
      <c r="A59" s="28">
        <v>10.4</v>
      </c>
      <c r="B59" s="15">
        <f t="shared" si="3"/>
        <v>-8.8623979361356978E-2</v>
      </c>
      <c r="C59" s="17">
        <f t="shared" si="4"/>
        <v>-299.85361547454619</v>
      </c>
      <c r="D59" s="8">
        <f t="shared" si="5"/>
        <v>26.574220629244454</v>
      </c>
      <c r="F59" s="57" t="s">
        <v>27</v>
      </c>
      <c r="G59" s="56"/>
      <c r="H59" s="56"/>
      <c r="I59" s="56"/>
      <c r="J59" s="56"/>
      <c r="K59" s="56"/>
      <c r="L59" s="56"/>
      <c r="M59" s="56"/>
      <c r="N59" s="54"/>
    </row>
    <row r="60" spans="1:14" ht="13.5" thickBot="1" x14ac:dyDescent="0.25">
      <c r="A60" s="28">
        <v>10.6</v>
      </c>
      <c r="B60" s="15">
        <f t="shared" si="3"/>
        <v>-0.13249859821121571</v>
      </c>
      <c r="C60" s="17">
        <f t="shared" si="4"/>
        <v>-307.17647027813985</v>
      </c>
      <c r="D60" s="8">
        <f t="shared" si="5"/>
        <v>40.700451715322693</v>
      </c>
      <c r="F60" s="74" t="s">
        <v>28</v>
      </c>
      <c r="G60" s="75"/>
      <c r="H60" s="75"/>
      <c r="I60" s="75"/>
      <c r="J60" s="75"/>
      <c r="K60" s="75"/>
      <c r="L60" s="75"/>
      <c r="M60" s="75"/>
      <c r="N60" s="76"/>
    </row>
    <row r="61" spans="1:14" ht="13.5" thickTop="1" x14ac:dyDescent="0.2">
      <c r="A61" s="28">
        <v>10.8</v>
      </c>
      <c r="B61" s="15">
        <f t="shared" si="3"/>
        <v>-0.17585030562678633</v>
      </c>
      <c r="C61" s="17">
        <f t="shared" si="4"/>
        <v>-313.28703988912594</v>
      </c>
      <c r="D61" s="8">
        <f t="shared" si="5"/>
        <v>55.091621713413993</v>
      </c>
      <c r="H61" s="1"/>
    </row>
    <row r="62" spans="1:14" x14ac:dyDescent="0.2">
      <c r="A62" s="28">
        <v>11</v>
      </c>
      <c r="B62" s="15">
        <f t="shared" si="3"/>
        <v>-0.21850801222441046</v>
      </c>
      <c r="C62" s="17">
        <f t="shared" si="4"/>
        <v>-318.16120868090377</v>
      </c>
      <c r="D62" s="8">
        <f t="shared" si="5"/>
        <v>69.52077327578013</v>
      </c>
      <c r="H62" s="1"/>
    </row>
    <row r="63" spans="1:14" x14ac:dyDescent="0.2">
      <c r="A63" s="28">
        <v>11.2</v>
      </c>
      <c r="B63" s="15">
        <f t="shared" si="3"/>
        <v>-0.26030336752460026</v>
      </c>
      <c r="C63" s="17">
        <f t="shared" si="4"/>
        <v>-321.779740536048</v>
      </c>
      <c r="D63" s="8">
        <f t="shared" si="5"/>
        <v>83.760350062725408</v>
      </c>
      <c r="H63" s="1"/>
    </row>
    <row r="64" spans="1:14" x14ac:dyDescent="0.2">
      <c r="A64" s="28">
        <v>11.4</v>
      </c>
      <c r="B64" s="15">
        <f t="shared" si="3"/>
        <v>-0.3010714243544671</v>
      </c>
      <c r="C64" s="17">
        <f t="shared" si="4"/>
        <v>-324.12835476247631</v>
      </c>
      <c r="D64" s="8">
        <f t="shared" si="5"/>
        <v>97.585785442008756</v>
      </c>
      <c r="H64" s="1"/>
    </row>
    <row r="65" spans="1:8" x14ac:dyDescent="0.2">
      <c r="A65" s="28">
        <v>11.6</v>
      </c>
      <c r="B65" s="15">
        <f t="shared" si="3"/>
        <v>-0.34065128981885673</v>
      </c>
      <c r="C65" s="17">
        <f t="shared" si="4"/>
        <v>-325.19778245281691</v>
      </c>
      <c r="D65" s="8">
        <f t="shared" si="5"/>
        <v>110.77904403878405</v>
      </c>
      <c r="H65" s="1"/>
    </row>
    <row r="66" spans="1:8" x14ac:dyDescent="0.2">
      <c r="A66" s="28">
        <v>11.8</v>
      </c>
      <c r="B66" s="15">
        <f t="shared" si="3"/>
        <v>-0.37888676027110285</v>
      </c>
      <c r="C66" s="17">
        <f t="shared" si="4"/>
        <v>-324.98380306455084</v>
      </c>
      <c r="D66" s="8">
        <f t="shared" si="5"/>
        <v>123.13206028370978</v>
      </c>
      <c r="H66" s="1"/>
    </row>
    <row r="67" spans="1:8" x14ac:dyDescent="0.2">
      <c r="A67" s="28">
        <v>12</v>
      </c>
      <c r="B67" s="15">
        <f t="shared" si="3"/>
        <v>-0.41562693777745341</v>
      </c>
      <c r="C67" s="17">
        <f t="shared" si="4"/>
        <v>-323.48726107656597</v>
      </c>
      <c r="D67" s="8">
        <f t="shared" si="5"/>
        <v>134.45001973126872</v>
      </c>
      <c r="H67" s="1"/>
    </row>
    <row r="68" spans="1:8" x14ac:dyDescent="0.2">
      <c r="A68" s="28">
        <v>12.2</v>
      </c>
      <c r="B68" s="15">
        <f t="shared" si="3"/>
        <v>-0.45072682564228261</v>
      </c>
      <c r="C68" s="17">
        <f t="shared" si="4"/>
        <v>-320.71406265638365</v>
      </c>
      <c r="D68" s="8">
        <f t="shared" si="5"/>
        <v>144.55443139995194</v>
      </c>
      <c r="H68" s="1"/>
    </row>
    <row r="69" spans="1:8" x14ac:dyDescent="0.2">
      <c r="A69" s="28">
        <v>12.4</v>
      </c>
      <c r="B69" s="15">
        <f t="shared" si="3"/>
        <v>-0.48404790064380193</v>
      </c>
      <c r="C69" s="17">
        <f t="shared" si="4"/>
        <v>-316.67515235121454</v>
      </c>
      <c r="D69" s="8">
        <f t="shared" si="5"/>
        <v>153.28594268166154</v>
      </c>
      <c r="H69" s="1"/>
    </row>
    <row r="70" spans="1:8" x14ac:dyDescent="0.2">
      <c r="A70" s="28">
        <v>12.6</v>
      </c>
      <c r="B70" s="15">
        <f t="shared" si="3"/>
        <v>-0.51545865972192995</v>
      </c>
      <c r="C70" s="17">
        <f t="shared" si="4"/>
        <v>-311.38646989483061</v>
      </c>
      <c r="D70" s="8">
        <f t="shared" si="5"/>
        <v>160.50685242753246</v>
      </c>
      <c r="H70" s="1"/>
    </row>
    <row r="71" spans="1:8" x14ac:dyDescent="0.2">
      <c r="A71" s="28">
        <v>12.8</v>
      </c>
      <c r="B71" s="15">
        <f t="shared" ref="B71:B102" si="6">$E$2*SQRT(2)*SIN(2*PI()*$B$2*A71/1000)</f>
        <v>-0.54483513896079727</v>
      </c>
      <c r="C71" s="17">
        <f t="shared" ref="C71:C106" si="7">$H$2*SQRT(2)*SIN(2*PI()*$B$2*A71/1000+$M$4)</f>
        <v>-304.86888730071809</v>
      </c>
      <c r="D71" s="8">
        <f t="shared" ref="D71:D102" si="8">B71*C71</f>
        <v>166.10328257731038</v>
      </c>
      <c r="H71" s="1"/>
    </row>
    <row r="72" spans="1:8" x14ac:dyDescent="0.2">
      <c r="A72" s="28">
        <v>13</v>
      </c>
      <c r="B72" s="15">
        <f t="shared" si="6"/>
        <v>-0.57206140281768425</v>
      </c>
      <c r="C72" s="17">
        <f t="shared" si="7"/>
        <v>-297.14812648977556</v>
      </c>
      <c r="D72" s="8">
        <f t="shared" si="8"/>
        <v>169.9869740843877</v>
      </c>
      <c r="H72" s="1"/>
    </row>
    <row r="73" spans="1:8" x14ac:dyDescent="0.2">
      <c r="A73" s="28">
        <v>13.2</v>
      </c>
      <c r="B73" s="15">
        <f t="shared" si="6"/>
        <v>-0.59703000166764486</v>
      </c>
      <c r="C73" s="17">
        <f t="shared" si="7"/>
        <v>-288.25465777764373</v>
      </c>
      <c r="D73" s="8">
        <f t="shared" si="8"/>
        <v>172.09667881369305</v>
      </c>
      <c r="H73" s="1"/>
    </row>
    <row r="74" spans="1:8" x14ac:dyDescent="0.2">
      <c r="A74" s="28">
        <v>13.4</v>
      </c>
      <c r="B74" s="15">
        <f t="shared" si="6"/>
        <v>-0.61964239585808656</v>
      </c>
      <c r="C74" s="17">
        <f t="shared" si="7"/>
        <v>-278.22357962228983</v>
      </c>
      <c r="D74" s="8">
        <f t="shared" si="8"/>
        <v>172.39912546136878</v>
      </c>
      <c r="H74" s="1"/>
    </row>
    <row r="75" spans="1:8" x14ac:dyDescent="0.2">
      <c r="A75" s="28">
        <v>13.6</v>
      </c>
      <c r="B75" s="15">
        <f t="shared" si="6"/>
        <v>-0.63980934459975836</v>
      </c>
      <c r="C75" s="17">
        <f t="shared" si="7"/>
        <v>-267.0944801064299</v>
      </c>
      <c r="D75" s="8">
        <f t="shared" si="8"/>
        <v>170.88954426310812</v>
      </c>
      <c r="H75" s="1"/>
    </row>
    <row r="76" spans="1:8" x14ac:dyDescent="0.2">
      <c r="A76" s="28">
        <v>13.8</v>
      </c>
      <c r="B76" s="15">
        <f t="shared" si="6"/>
        <v>-0.65745125815938099</v>
      </c>
      <c r="C76" s="17">
        <f t="shared" si="7"/>
        <v>-254.91128070145052</v>
      </c>
      <c r="D76" s="8">
        <f t="shared" si="8"/>
        <v>167.59174221618778</v>
      </c>
      <c r="H76" s="1"/>
    </row>
    <row r="77" spans="1:8" x14ac:dyDescent="0.2">
      <c r="A77" s="28">
        <v>14</v>
      </c>
      <c r="B77" s="15">
        <f t="shared" si="6"/>
        <v>-0.67249851196395749</v>
      </c>
      <c r="C77" s="17">
        <f t="shared" si="7"/>
        <v>-241.722062929429</v>
      </c>
      <c r="D77" s="8">
        <f t="shared" si="8"/>
        <v>162.5577276288991</v>
      </c>
      <c r="H77" s="1"/>
    </row>
    <row r="78" spans="1:8" x14ac:dyDescent="0.2">
      <c r="A78" s="28">
        <v>14.2</v>
      </c>
      <c r="B78" s="15">
        <f t="shared" si="6"/>
        <v>-0.68489172137715737</v>
      </c>
      <c r="C78" s="17">
        <f t="shared" si="7"/>
        <v>-227.57887860733146</v>
      </c>
      <c r="D78" s="8">
        <f t="shared" si="8"/>
        <v>155.86688991845838</v>
      </c>
      <c r="H78" s="1"/>
    </row>
    <row r="79" spans="1:8" x14ac:dyDescent="0.2">
      <c r="A79" s="28">
        <v>14.4</v>
      </c>
      <c r="B79" s="15">
        <f t="shared" si="6"/>
        <v>-0.69458197606334626</v>
      </c>
      <c r="C79" s="17">
        <f t="shared" si="7"/>
        <v>-212.53754442227017</v>
      </c>
      <c r="D79" s="8">
        <f t="shared" si="8"/>
        <v>147.62474759247166</v>
      </c>
      <c r="H79" s="1"/>
    </row>
    <row r="80" spans="1:8" x14ac:dyDescent="0.2">
      <c r="A80" s="28">
        <v>14.6</v>
      </c>
      <c r="B80" s="15">
        <f t="shared" si="6"/>
        <v>-0.7015310330143335</v>
      </c>
      <c r="C80" s="17">
        <f t="shared" si="7"/>
        <v>-196.657421648542</v>
      </c>
      <c r="D80" s="8">
        <f t="shared" si="8"/>
        <v>137.96128415903704</v>
      </c>
      <c r="H80" s="1"/>
    </row>
    <row r="81" spans="1:8" x14ac:dyDescent="0.2">
      <c r="A81" s="28">
        <v>14.8</v>
      </c>
      <c r="B81" s="15">
        <f t="shared" si="6"/>
        <v>-0.70571146747705571</v>
      </c>
      <c r="C81" s="17">
        <f t="shared" si="7"/>
        <v>-180.00118187579704</v>
      </c>
      <c r="D81" s="8">
        <f t="shared" si="8"/>
        <v>127.02889820917314</v>
      </c>
      <c r="H81" s="1"/>
    </row>
    <row r="82" spans="1:8" x14ac:dyDescent="0.2">
      <c r="A82" s="28">
        <v>15</v>
      </c>
      <c r="B82" s="15">
        <f t="shared" si="6"/>
        <v>-0.70710678118654757</v>
      </c>
      <c r="C82" s="17">
        <f t="shared" si="7"/>
        <v>-162.63455967290608</v>
      </c>
      <c r="D82" s="8">
        <f t="shared" si="8"/>
        <v>115.00000000000011</v>
      </c>
      <c r="H82" s="1"/>
    </row>
    <row r="83" spans="1:8" x14ac:dyDescent="0.2">
      <c r="A83" s="28">
        <v>15.2</v>
      </c>
      <c r="B83" s="15">
        <f t="shared" si="6"/>
        <v>-0.70571146747705571</v>
      </c>
      <c r="C83" s="17">
        <f t="shared" si="7"/>
        <v>-144.62609316364862</v>
      </c>
      <c r="D83" s="8">
        <f t="shared" si="8"/>
        <v>102.06429244199184</v>
      </c>
      <c r="H83" s="1"/>
    </row>
    <row r="84" spans="1:8" x14ac:dyDescent="0.2">
      <c r="A84" s="28">
        <v>15.4</v>
      </c>
      <c r="B84" s="15">
        <f t="shared" si="6"/>
        <v>-0.7015310330143335</v>
      </c>
      <c r="C84" s="17">
        <f t="shared" si="7"/>
        <v>-126.04685353805145</v>
      </c>
      <c r="D84" s="8">
        <f t="shared" si="8"/>
        <v>88.425779370755635</v>
      </c>
      <c r="H84" s="1"/>
    </row>
    <row r="85" spans="1:8" x14ac:dyDescent="0.2">
      <c r="A85" s="28">
        <v>15.6</v>
      </c>
      <c r="B85" s="15">
        <f t="shared" si="6"/>
        <v>-0.69458197606334626</v>
      </c>
      <c r="C85" s="17">
        <f t="shared" si="7"/>
        <v>-106.9701645668694</v>
      </c>
      <c r="D85" s="8">
        <f t="shared" si="8"/>
        <v>74.299548284677499</v>
      </c>
      <c r="H85" s="1"/>
    </row>
    <row r="86" spans="1:8" x14ac:dyDescent="0.2">
      <c r="A86" s="28">
        <v>15.8</v>
      </c>
      <c r="B86" s="15">
        <f t="shared" si="6"/>
        <v>-0.68489172137715737</v>
      </c>
      <c r="C86" s="17">
        <f t="shared" si="7"/>
        <v>-87.471313226160959</v>
      </c>
      <c r="D86" s="8">
        <f t="shared" si="8"/>
        <v>59.908378286585894</v>
      </c>
      <c r="H86" s="1"/>
    </row>
    <row r="87" spans="1:8" x14ac:dyDescent="0.2">
      <c r="A87" s="28">
        <v>16</v>
      </c>
      <c r="B87" s="15">
        <f t="shared" si="6"/>
        <v>-0.67249851196395738</v>
      </c>
      <c r="C87" s="17">
        <f t="shared" si="7"/>
        <v>-67.62725257399147</v>
      </c>
      <c r="D87" s="8">
        <f t="shared" si="8"/>
        <v>45.47922672421997</v>
      </c>
      <c r="H87" s="1"/>
    </row>
    <row r="88" spans="1:8" x14ac:dyDescent="0.2">
      <c r="A88" s="28">
        <v>16.2</v>
      </c>
      <c r="B88" s="15">
        <f t="shared" si="6"/>
        <v>-0.65745125815938099</v>
      </c>
      <c r="C88" s="17">
        <f t="shared" si="7"/>
        <v>-47.516298051865</v>
      </c>
      <c r="D88" s="8">
        <f t="shared" si="8"/>
        <v>31.239649937274788</v>
      </c>
      <c r="H88" s="1"/>
    </row>
    <row r="89" spans="1:8" x14ac:dyDescent="0.2">
      <c r="A89" s="28">
        <v>16.399999999999999</v>
      </c>
      <c r="B89" s="15">
        <f t="shared" si="6"/>
        <v>-0.63980934459975847</v>
      </c>
      <c r="C89" s="17">
        <f t="shared" si="7"/>
        <v>-27.217818409459191</v>
      </c>
      <c r="D89" s="8">
        <f t="shared" si="8"/>
        <v>17.414214557991325</v>
      </c>
      <c r="H89" s="1"/>
    </row>
    <row r="90" spans="1:8" x14ac:dyDescent="0.2">
      <c r="A90" s="28">
        <v>16.600000000000001</v>
      </c>
      <c r="B90" s="15">
        <f t="shared" si="6"/>
        <v>-0.619642395858086</v>
      </c>
      <c r="C90" s="17">
        <f t="shared" si="7"/>
        <v>-6.8119224724296839</v>
      </c>
      <c r="D90" s="8">
        <f t="shared" si="8"/>
        <v>4.220955961215866</v>
      </c>
      <c r="H90" s="1"/>
    </row>
    <row r="91" spans="1:8" x14ac:dyDescent="0.2">
      <c r="A91" s="28">
        <v>16.8</v>
      </c>
      <c r="B91" s="15">
        <f t="shared" si="6"/>
        <v>-0.59703000166764497</v>
      </c>
      <c r="C91" s="17">
        <f t="shared" si="7"/>
        <v>13.620857010526866</v>
      </c>
      <c r="D91" s="8">
        <f t="shared" si="8"/>
        <v>-8.1320602837096079</v>
      </c>
      <c r="H91" s="1"/>
    </row>
    <row r="92" spans="1:8" x14ac:dyDescent="0.2">
      <c r="A92" s="28">
        <v>17</v>
      </c>
      <c r="B92" s="15">
        <f t="shared" si="6"/>
        <v>-0.57206140281768403</v>
      </c>
      <c r="C92" s="17">
        <f t="shared" si="7"/>
        <v>33.999881193640803</v>
      </c>
      <c r="D92" s="8">
        <f t="shared" si="8"/>
        <v>-19.45001973126875</v>
      </c>
      <c r="H92" s="1"/>
    </row>
    <row r="93" spans="1:8" x14ac:dyDescent="0.2">
      <c r="A93" s="28">
        <v>17.2</v>
      </c>
      <c r="B93" s="15">
        <f t="shared" si="6"/>
        <v>-0.54483513896079749</v>
      </c>
      <c r="C93" s="17">
        <f t="shared" si="7"/>
        <v>54.244723378751047</v>
      </c>
      <c r="D93" s="8">
        <f t="shared" si="8"/>
        <v>-29.554431399951849</v>
      </c>
      <c r="H93" s="1"/>
    </row>
    <row r="94" spans="1:8" x14ac:dyDescent="0.2">
      <c r="A94" s="28">
        <v>17.399999999999999</v>
      </c>
      <c r="B94" s="15">
        <f t="shared" si="6"/>
        <v>-0.51545865972192995</v>
      </c>
      <c r="C94" s="17">
        <f t="shared" si="7"/>
        <v>74.275486422742745</v>
      </c>
      <c r="D94" s="8">
        <f t="shared" si="8"/>
        <v>-38.285942681661382</v>
      </c>
      <c r="H94" s="1"/>
    </row>
    <row r="95" spans="1:8" x14ac:dyDescent="0.2">
      <c r="A95" s="28">
        <v>17.600000000000001</v>
      </c>
      <c r="B95" s="15">
        <f t="shared" si="6"/>
        <v>-0.48404790064380138</v>
      </c>
      <c r="C95" s="17">
        <f t="shared" si="7"/>
        <v>94.013118055065846</v>
      </c>
      <c r="D95" s="8">
        <f t="shared" si="8"/>
        <v>-45.506852427532479</v>
      </c>
      <c r="H95" s="1"/>
    </row>
    <row r="96" spans="1:8" x14ac:dyDescent="0.2">
      <c r="A96" s="28">
        <v>17.8</v>
      </c>
      <c r="B96" s="15">
        <f t="shared" si="6"/>
        <v>-0.45072682564228284</v>
      </c>
      <c r="C96" s="17">
        <f t="shared" si="7"/>
        <v>113.37972286093343</v>
      </c>
      <c r="D96" s="8">
        <f t="shared" si="8"/>
        <v>-51.103282577310289</v>
      </c>
      <c r="H96" s="1"/>
    </row>
    <row r="97" spans="1:8" x14ac:dyDescent="0.2">
      <c r="A97" s="28">
        <v>18</v>
      </c>
      <c r="B97" s="15">
        <f t="shared" si="6"/>
        <v>-0.41562693777745363</v>
      </c>
      <c r="C97" s="17">
        <f t="shared" si="7"/>
        <v>132.29886969893718</v>
      </c>
      <c r="D97" s="8">
        <f t="shared" si="8"/>
        <v>-54.986974084387612</v>
      </c>
      <c r="H97" s="1"/>
    </row>
    <row r="98" spans="1:8" x14ac:dyDescent="0.2">
      <c r="A98" s="28">
        <v>18.2</v>
      </c>
      <c r="B98" s="15">
        <f t="shared" si="6"/>
        <v>-0.37888676027110224</v>
      </c>
      <c r="C98" s="17">
        <f t="shared" si="7"/>
        <v>150.69589333984376</v>
      </c>
      <c r="D98" s="8">
        <f t="shared" si="8"/>
        <v>-57.096678813692975</v>
      </c>
      <c r="H98" s="1"/>
    </row>
    <row r="99" spans="1:8" x14ac:dyDescent="0.2">
      <c r="A99" s="28">
        <v>18.399999999999999</v>
      </c>
      <c r="B99" s="15">
        <f t="shared" si="6"/>
        <v>-0.34065128981885751</v>
      </c>
      <c r="C99" s="17">
        <f t="shared" si="7"/>
        <v>168.49818913614232</v>
      </c>
      <c r="D99" s="8">
        <f t="shared" si="8"/>
        <v>-57.399125461368683</v>
      </c>
      <c r="H99" s="1"/>
    </row>
    <row r="100" spans="1:8" x14ac:dyDescent="0.2">
      <c r="A100" s="28">
        <v>18.600000000000001</v>
      </c>
      <c r="B100" s="15">
        <f t="shared" si="6"/>
        <v>-0.30107142435446677</v>
      </c>
      <c r="C100" s="17">
        <f t="shared" si="7"/>
        <v>185.63549955942153</v>
      </c>
      <c r="D100" s="8">
        <f t="shared" si="8"/>
        <v>-55.889544263108029</v>
      </c>
      <c r="H100" s="1"/>
    </row>
    <row r="101" spans="1:8" x14ac:dyDescent="0.2">
      <c r="A101" s="28">
        <v>18.8</v>
      </c>
      <c r="B101" s="15">
        <f t="shared" si="6"/>
        <v>-0.26030336752459965</v>
      </c>
      <c r="C101" s="17">
        <f t="shared" si="7"/>
        <v>202.04019147473201</v>
      </c>
      <c r="D101" s="8">
        <f t="shared" si="8"/>
        <v>-52.591742216187654</v>
      </c>
      <c r="H101" s="1"/>
    </row>
    <row r="102" spans="1:8" x14ac:dyDescent="0.2">
      <c r="A102" s="28">
        <v>19</v>
      </c>
      <c r="B102" s="15">
        <f t="shared" si="6"/>
        <v>-0.21850801222441069</v>
      </c>
      <c r="C102" s="17">
        <f t="shared" si="7"/>
        <v>217.64752305767479</v>
      </c>
      <c r="D102" s="8">
        <f t="shared" si="8"/>
        <v>-47.557727628899109</v>
      </c>
      <c r="H102" s="1"/>
    </row>
    <row r="103" spans="1:8" x14ac:dyDescent="0.2">
      <c r="A103" s="28">
        <v>19.2</v>
      </c>
      <c r="B103" s="15">
        <f>$E$2*SQRT(2)*SIN(2*PI()*$B$2*A103/1000)</f>
        <v>-0.17585030562678597</v>
      </c>
      <c r="C103" s="17">
        <f t="shared" si="7"/>
        <v>232.39589930080433</v>
      </c>
      <c r="D103" s="8">
        <f>B103*C103</f>
        <v>-40.86688991845822</v>
      </c>
      <c r="H103" s="1"/>
    </row>
    <row r="104" spans="1:8" x14ac:dyDescent="0.2">
      <c r="A104" s="28">
        <v>19.399999999999999</v>
      </c>
      <c r="B104" s="15">
        <f>$E$2*SQRT(2)*SIN(2*PI()*$B$2*A104/1000)</f>
        <v>-0.13249859821121565</v>
      </c>
      <c r="C104" s="17">
        <f t="shared" si="7"/>
        <v>246.22711510098057</v>
      </c>
      <c r="D104" s="8">
        <f>B104*C104</f>
        <v>-32.624747592471572</v>
      </c>
      <c r="H104" s="1"/>
    </row>
    <row r="105" spans="1:8" x14ac:dyDescent="0.2">
      <c r="A105" s="28">
        <v>19.600000000000001</v>
      </c>
      <c r="B105" s="15">
        <f>$E$2*SQRT(2)*SIN(2*PI()*$B$2*A105/1000)</f>
        <v>-8.8623979361356617E-2</v>
      </c>
      <c r="C105" s="17">
        <f t="shared" si="7"/>
        <v>259.08658496832209</v>
      </c>
      <c r="D105" s="8">
        <f>B105*C105</f>
        <v>-22.961284159036943</v>
      </c>
      <c r="H105" s="1"/>
    </row>
    <row r="106" spans="1:8" ht="13.5" thickBot="1" x14ac:dyDescent="0.25">
      <c r="A106" s="29">
        <v>19.8</v>
      </c>
      <c r="B106" s="16">
        <f>$E$2*SQRT(2)*SIN(2*PI()*$B$2*A106/1000)</f>
        <v>-4.4399602153403758E-2</v>
      </c>
      <c r="C106" s="18">
        <f t="shared" si="7"/>
        <v>270.923558450195</v>
      </c>
      <c r="D106" s="9">
        <f>B106*C106</f>
        <v>-12.028898209173088</v>
      </c>
      <c r="H106" s="1"/>
    </row>
    <row r="107" spans="1:8" x14ac:dyDescent="0.2">
      <c r="H107" s="1"/>
    </row>
  </sheetData>
  <mergeCells count="34">
    <mergeCell ref="F35:N35"/>
    <mergeCell ref="F36:N36"/>
    <mergeCell ref="F44:N44"/>
    <mergeCell ref="F45:N45"/>
    <mergeCell ref="F40:N40"/>
    <mergeCell ref="F41:N41"/>
    <mergeCell ref="F42:N42"/>
    <mergeCell ref="F43:N43"/>
    <mergeCell ref="F38:N38"/>
    <mergeCell ref="F47:N47"/>
    <mergeCell ref="F60:N60"/>
    <mergeCell ref="F59:N59"/>
    <mergeCell ref="F39:N39"/>
    <mergeCell ref="F33:N33"/>
    <mergeCell ref="F34:N34"/>
    <mergeCell ref="F46:N46"/>
    <mergeCell ref="F49:N49"/>
    <mergeCell ref="F48:N48"/>
    <mergeCell ref="F56:N56"/>
    <mergeCell ref="F57:N57"/>
    <mergeCell ref="F58:N58"/>
    <mergeCell ref="A4:C4"/>
    <mergeCell ref="D4:G4"/>
    <mergeCell ref="A1:N1"/>
    <mergeCell ref="J2:N2"/>
    <mergeCell ref="E3:F3"/>
    <mergeCell ref="H3:I3"/>
    <mergeCell ref="F37:N37"/>
    <mergeCell ref="F50:N50"/>
    <mergeCell ref="F51:N51"/>
    <mergeCell ref="F52:N52"/>
    <mergeCell ref="F53:N53"/>
    <mergeCell ref="F54:N54"/>
    <mergeCell ref="F55:N5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croll Bar 3">
              <controlPr defaultSize="0" autoFill="0" autoLine="0" autoPict="0">
                <anchor moveWithCells="1">
                  <from>
                    <xdr:col>9</xdr:col>
                    <xdr:colOff>542925</xdr:colOff>
                    <xdr:row>2</xdr:row>
                    <xdr:rowOff>9525</xdr:rowOff>
                  </from>
                  <to>
                    <xdr:col>13</xdr:col>
                    <xdr:colOff>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</dc:creator>
  <cp:lastModifiedBy>CM</cp:lastModifiedBy>
  <cp:lastPrinted>2001-10-13T19:47:28Z</cp:lastPrinted>
  <dcterms:created xsi:type="dcterms:W3CDTF">2001-10-01T20:12:30Z</dcterms:created>
  <dcterms:modified xsi:type="dcterms:W3CDTF">2018-03-23T11:10:04Z</dcterms:modified>
</cp:coreProperties>
</file>